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C:\Users\Administrator\Desktop\各科目底稿\18研发费用\"/>
    </mc:Choice>
  </mc:AlternateContent>
  <xr:revisionPtr revIDLastSave="0" documentId="13_ncr:1_{AA88A540-E290-4C6E-A436-6356874EB378}" xr6:coauthVersionLast="47" xr6:coauthVersionMax="47" xr10:uidLastSave="{00000000-0000-0000-0000-000000000000}"/>
  <bookViews>
    <workbookView xWindow="-120" yWindow="-120" windowWidth="21840" windowHeight="13140" tabRatio="788" xr2:uid="{00000000-000D-0000-FFFF-FFFF00000000}"/>
  </bookViews>
  <sheets>
    <sheet name="Z2" sheetId="1" r:id="rId1"/>
    <sheet name="Z3" sheetId="2" r:id="rId2"/>
    <sheet name="Z4" sheetId="3" r:id="rId3"/>
    <sheet name="Z4001" sheetId="12" r:id="rId4"/>
    <sheet name="Z4002" sheetId="5" r:id="rId5"/>
    <sheet name="Z4003" sheetId="7" r:id="rId6"/>
    <sheet name="Z4004" sheetId="6" r:id="rId7"/>
    <sheet name="Z4005" sheetId="8" r:id="rId8"/>
    <sheet name="Z402" sheetId="11" r:id="rId9"/>
  </sheets>
  <externalReferences>
    <externalReference r:id="rId10"/>
    <externalReference r:id="rId11"/>
    <externalReference r:id="rId12"/>
  </externalReferences>
  <definedNames>
    <definedName name="_xlnm.Print_Area" localSheetId="0">'Z2'!$A$1:$E$34</definedName>
    <definedName name="_xlnm.Print_Area" localSheetId="2">'Z4'!$A$1:$E$58</definedName>
    <definedName name="_xlnm.Print_Area" localSheetId="3">'Z4001'!$A$1:$E$59</definedName>
    <definedName name="_xlnm.Print_Area" localSheetId="4">'Z4002'!$A$1:$E$59</definedName>
    <definedName name="_xlnm.Print_Area" localSheetId="5">'Z4003'!$A$1:$E$59</definedName>
    <definedName name="_xlnm.Print_Area" localSheetId="6">'Z4004'!$A$1:$E$59</definedName>
    <definedName name="_xlnm.Print_Area" localSheetId="7">'Z4005'!$A$1:$E$59</definedName>
    <definedName name="_xlnm.Print_Area" localSheetId="8">'Z402'!$A$1:$G$99</definedName>
    <definedName name="本年度实现的可抵扣应纳税所得额" localSheetId="2">[1]G!XFA12+[1]G!XFA13+[1]G!XFA21-SUM([1]G500!XEZ5:XEZ12,[1]G500!XEZ14:XEZ17,[1]G500!XEZ19,[1]G500!XEZ20,[1]G500!XEZ41,[1]G500!XEZ51:XEZ52,[1]G500!XEZ54)</definedName>
    <definedName name="本年度实现的可抵扣应纳税所得额" localSheetId="3">[1]G!XFA12+[1]G!XFA13+[1]G!XFA21-SUM([1]G500!XEZ5:XEZ12,[1]G500!XEZ14:XEZ17,[1]G500!XEZ19,[1]G500!XEZ20,[1]G500!XEZ41,[1]G500!XEZ51:XEZ52,[1]G500!XEZ54)</definedName>
    <definedName name="本年度实现的可抵扣应纳税所得额" localSheetId="4">[1]G!XFA12+[1]G!XFA13+[1]G!XFA21-SUM([1]G500!XEZ5:XEZ12,[1]G500!XEZ14:XEZ17,[1]G500!XEZ19,[1]G500!XEZ20,[1]G500!XEZ41,[1]G500!XEZ51:XEZ52,[1]G500!XEZ54)</definedName>
    <definedName name="本年度实现的可抵扣应纳税所得额" localSheetId="5">[1]G!XFA12+[1]G!XFA13+[1]G!XFA21-SUM([1]G500!XEZ5:XEZ12,[1]G500!XEZ14:XEZ17,[1]G500!XEZ19,[1]G500!XEZ20,[1]G500!XEZ41,[1]G500!XEZ51:XEZ52,[1]G500!XEZ54)</definedName>
    <definedName name="本年度实现的可抵扣应纳税所得额" localSheetId="6">[1]G!XFA12+[1]G!XFA13+[1]G!XFA21-SUM([1]G500!XEZ5:XEZ12,[1]G500!XEZ14:XEZ17,[1]G500!XEZ19,[1]G500!XEZ20,[1]G500!XEZ41,[1]G500!XEZ51:XEZ52,[1]G500!XEZ54)</definedName>
    <definedName name="本年度实现的可抵扣应纳税所得额" localSheetId="7">[1]G!XFA12+[1]G!XFA13+[1]G!XFA21-SUM([1]G500!XEZ5:XEZ12,[1]G500!XEZ14:XEZ17,[1]G500!XEZ19,[1]G500!XEZ20,[1]G500!XEZ41,[1]G500!XEZ51:XEZ52,[1]G500!XEZ54)</definedName>
    <definedName name="本年度实现的可抵扣应纳税所得额">[2]G!XFA12+[2]G!XFA13+[2]G!XFA21-SUM([2]G3!XEZ5:XEZ12,[2]G3!XEZ14:XEZ17,[2]G3!XEZ19,[2]G3!XEZ20,[2]G3!XEZ41,[2]G3!XEZ51:XEZ52,[2]G3!XEZ54)</definedName>
    <definedName name="税款所属期间">"税款所属期间："&amp;YEAR([2]首页!$F$9)&amp;"年"&amp;MONTH([2]首页!$F$9)&amp;"月"&amp;DAY([2]首页!$F$9)&amp;"日至"&amp;YEAR([2]首页!$H$9)&amp;"年"&amp;MONTH([2]首页!$H$9)&amp;"月"&amp;DAY([2]首页!$H$9)&amp;"日"</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 i="5" l="1"/>
  <c r="E3" i="7"/>
  <c r="E3" i="6"/>
  <c r="E3" i="8"/>
  <c r="E3" i="12"/>
  <c r="A3" i="5"/>
  <c r="A3" i="7"/>
  <c r="A3" i="6"/>
  <c r="A3" i="8"/>
  <c r="A3" i="12"/>
  <c r="C7" i="8"/>
  <c r="C7" i="6"/>
  <c r="C7" i="7"/>
  <c r="C7" i="5"/>
  <c r="C7" i="12"/>
  <c r="F50" i="11" l="1"/>
  <c r="F51" i="11"/>
  <c r="F52" i="11"/>
  <c r="F53" i="11"/>
  <c r="F49" i="11"/>
  <c r="E58" i="8"/>
  <c r="E56" i="8"/>
  <c r="E55" i="8"/>
  <c r="E53" i="8"/>
  <c r="E51" i="8"/>
  <c r="E50" i="8"/>
  <c r="E49" i="8"/>
  <c r="E47" i="8"/>
  <c r="E46" i="8"/>
  <c r="E45" i="8"/>
  <c r="E44" i="8"/>
  <c r="E43" i="8"/>
  <c r="E42" i="8"/>
  <c r="E41" i="8"/>
  <c r="E40" i="8"/>
  <c r="E39" i="8"/>
  <c r="E38" i="8"/>
  <c r="E37" i="8"/>
  <c r="E36" i="8"/>
  <c r="E35" i="8"/>
  <c r="C34" i="8"/>
  <c r="E34" i="8" s="1"/>
  <c r="E33" i="8"/>
  <c r="E32" i="8"/>
  <c r="E31" i="8"/>
  <c r="E30" i="8"/>
  <c r="E29" i="8"/>
  <c r="E28" i="8"/>
  <c r="E27" i="8"/>
  <c r="E26" i="8"/>
  <c r="C25" i="8"/>
  <c r="E25" i="8" s="1"/>
  <c r="E24" i="8"/>
  <c r="E23" i="8"/>
  <c r="C22" i="8"/>
  <c r="E22" i="8" s="1"/>
  <c r="E21" i="8"/>
  <c r="E20" i="8"/>
  <c r="E19" i="8"/>
  <c r="E18" i="8"/>
  <c r="E17" i="8"/>
  <c r="E16" i="8"/>
  <c r="E15" i="8"/>
  <c r="E14" i="8"/>
  <c r="C13" i="8"/>
  <c r="E13" i="8" s="1"/>
  <c r="E12" i="8"/>
  <c r="E11" i="8"/>
  <c r="E10" i="8"/>
  <c r="C9" i="8"/>
  <c r="E58" i="7"/>
  <c r="E56" i="7"/>
  <c r="E55" i="7"/>
  <c r="E53" i="7"/>
  <c r="E51" i="7"/>
  <c r="E50" i="7"/>
  <c r="E49" i="7"/>
  <c r="E47" i="7"/>
  <c r="E46" i="7"/>
  <c r="E45" i="7"/>
  <c r="E44" i="7"/>
  <c r="E43" i="7"/>
  <c r="E42" i="7"/>
  <c r="E41" i="7"/>
  <c r="E40" i="7"/>
  <c r="E39" i="7"/>
  <c r="E38" i="7"/>
  <c r="E37" i="7"/>
  <c r="E36" i="7"/>
  <c r="E35" i="7"/>
  <c r="C34" i="7"/>
  <c r="E34" i="7" s="1"/>
  <c r="E33" i="7"/>
  <c r="E32" i="7"/>
  <c r="E31" i="7"/>
  <c r="E30" i="7"/>
  <c r="E29" i="7"/>
  <c r="E28" i="7"/>
  <c r="E27" i="7"/>
  <c r="E26" i="7"/>
  <c r="C25" i="7"/>
  <c r="E25" i="7" s="1"/>
  <c r="E24" i="7"/>
  <c r="E23" i="7"/>
  <c r="C22" i="7"/>
  <c r="E22" i="7" s="1"/>
  <c r="E21" i="7"/>
  <c r="E20" i="7"/>
  <c r="E19" i="7"/>
  <c r="E18" i="7"/>
  <c r="E17" i="7"/>
  <c r="E16" i="7"/>
  <c r="E15" i="7"/>
  <c r="E14" i="7"/>
  <c r="C13" i="7"/>
  <c r="E13" i="7" s="1"/>
  <c r="E12" i="7"/>
  <c r="E11" i="7"/>
  <c r="E10" i="7"/>
  <c r="C9" i="7"/>
  <c r="C8" i="7" s="1"/>
  <c r="E58" i="6"/>
  <c r="E56" i="6"/>
  <c r="E55" i="6"/>
  <c r="E53" i="6"/>
  <c r="E51" i="6"/>
  <c r="E50" i="6"/>
  <c r="E49" i="6"/>
  <c r="E47" i="6"/>
  <c r="E46" i="6"/>
  <c r="E45" i="6"/>
  <c r="E44" i="6"/>
  <c r="E43" i="6"/>
  <c r="E42" i="6"/>
  <c r="E41" i="6"/>
  <c r="E40" i="6"/>
  <c r="E39" i="6"/>
  <c r="E38" i="6"/>
  <c r="E37" i="6"/>
  <c r="E36" i="6"/>
  <c r="E35" i="6"/>
  <c r="C34" i="6"/>
  <c r="E34" i="6" s="1"/>
  <c r="E33" i="6"/>
  <c r="E32" i="6"/>
  <c r="E31" i="6"/>
  <c r="E30" i="6"/>
  <c r="E29" i="6"/>
  <c r="E28" i="6"/>
  <c r="E27" i="6"/>
  <c r="E26" i="6"/>
  <c r="C25" i="6"/>
  <c r="E25" i="6" s="1"/>
  <c r="E24" i="6"/>
  <c r="E23" i="6"/>
  <c r="C22" i="6"/>
  <c r="E22" i="6" s="1"/>
  <c r="E21" i="6"/>
  <c r="E20" i="6"/>
  <c r="E19" i="6"/>
  <c r="E18" i="6"/>
  <c r="E17" i="6"/>
  <c r="E16" i="6"/>
  <c r="E15" i="6"/>
  <c r="E14" i="6"/>
  <c r="C13" i="6"/>
  <c r="E13" i="6" s="1"/>
  <c r="E12" i="6"/>
  <c r="E11" i="6"/>
  <c r="E10" i="6"/>
  <c r="C9" i="6"/>
  <c r="C8" i="6" s="1"/>
  <c r="E58" i="5"/>
  <c r="E56" i="5"/>
  <c r="E55" i="5"/>
  <c r="E53" i="5"/>
  <c r="E51" i="5"/>
  <c r="E50" i="5"/>
  <c r="E49" i="5"/>
  <c r="E47" i="5"/>
  <c r="E46" i="5"/>
  <c r="E45" i="5"/>
  <c r="E44" i="5"/>
  <c r="E43" i="5"/>
  <c r="E42" i="5"/>
  <c r="E41" i="5"/>
  <c r="E40" i="5"/>
  <c r="E39" i="5"/>
  <c r="E38" i="5"/>
  <c r="E37" i="5"/>
  <c r="E36" i="5"/>
  <c r="E35" i="5"/>
  <c r="C34" i="5"/>
  <c r="E34" i="5" s="1"/>
  <c r="E33" i="5"/>
  <c r="E32" i="5"/>
  <c r="E31" i="5"/>
  <c r="E30" i="5"/>
  <c r="E29" i="5"/>
  <c r="E28" i="5"/>
  <c r="E27" i="5"/>
  <c r="E26" i="5"/>
  <c r="C25" i="5"/>
  <c r="E25" i="5" s="1"/>
  <c r="E24" i="5"/>
  <c r="E23" i="5"/>
  <c r="C22" i="5"/>
  <c r="E22" i="5" s="1"/>
  <c r="E21" i="5"/>
  <c r="E20" i="5"/>
  <c r="E19" i="5"/>
  <c r="E18" i="5"/>
  <c r="E17" i="5"/>
  <c r="E16" i="5"/>
  <c r="E15" i="5"/>
  <c r="E14" i="5"/>
  <c r="C13" i="5"/>
  <c r="E13" i="5" s="1"/>
  <c r="E12" i="5"/>
  <c r="E11" i="5"/>
  <c r="E10" i="5"/>
  <c r="C9" i="5"/>
  <c r="C34" i="12"/>
  <c r="C25" i="12"/>
  <c r="E25" i="12" s="1"/>
  <c r="C22" i="12"/>
  <c r="C13" i="12"/>
  <c r="E13" i="12" s="1"/>
  <c r="C9" i="12"/>
  <c r="C8" i="12" s="1"/>
  <c r="C48" i="12" s="1"/>
  <c r="E9" i="12"/>
  <c r="E10" i="12"/>
  <c r="E11" i="12"/>
  <c r="E12" i="12"/>
  <c r="E14" i="12"/>
  <c r="E15" i="12"/>
  <c r="E16" i="12"/>
  <c r="E17" i="12"/>
  <c r="E18" i="12"/>
  <c r="E19" i="12"/>
  <c r="E20" i="12"/>
  <c r="E21" i="12"/>
  <c r="E22" i="12"/>
  <c r="E23" i="12"/>
  <c r="E24" i="12"/>
  <c r="E26" i="12"/>
  <c r="E27" i="12"/>
  <c r="E28" i="12"/>
  <c r="E29" i="12"/>
  <c r="E30" i="12"/>
  <c r="E31" i="12"/>
  <c r="E32" i="12"/>
  <c r="E33" i="12"/>
  <c r="E34" i="12"/>
  <c r="E35" i="12"/>
  <c r="E36" i="12"/>
  <c r="E37" i="12"/>
  <c r="E38" i="12"/>
  <c r="E39" i="12"/>
  <c r="E40" i="12"/>
  <c r="E41" i="12"/>
  <c r="E42" i="12"/>
  <c r="E43" i="12"/>
  <c r="E44" i="12"/>
  <c r="E45" i="12"/>
  <c r="E46" i="12"/>
  <c r="E47" i="12"/>
  <c r="E49" i="12"/>
  <c r="E50" i="12"/>
  <c r="E51" i="12"/>
  <c r="E53" i="12"/>
  <c r="E55" i="12"/>
  <c r="E56" i="12"/>
  <c r="E58" i="12"/>
  <c r="C52" i="12" l="1"/>
  <c r="E48" i="12"/>
  <c r="E8" i="12"/>
  <c r="C8" i="8"/>
  <c r="C48" i="8" s="1"/>
  <c r="C48" i="3" s="1"/>
  <c r="C8" i="5"/>
  <c r="E9" i="8"/>
  <c r="C48" i="7"/>
  <c r="E8" i="7"/>
  <c r="E9" i="7"/>
  <c r="C48" i="6"/>
  <c r="E8" i="6"/>
  <c r="E9" i="6"/>
  <c r="C48" i="5"/>
  <c r="E8" i="5"/>
  <c r="E9" i="5"/>
  <c r="E52" i="12"/>
  <c r="C54" i="12"/>
  <c r="A4" i="5"/>
  <c r="A4" i="6"/>
  <c r="A4" i="7"/>
  <c r="A4" i="8"/>
  <c r="A4" i="12"/>
  <c r="C56" i="3"/>
  <c r="C55" i="3"/>
  <c r="C53" i="3"/>
  <c r="C51" i="3"/>
  <c r="C50" i="3"/>
  <c r="C49"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D57" i="3"/>
  <c r="E56" i="3"/>
  <c r="D56" i="3"/>
  <c r="E55" i="3"/>
  <c r="D55" i="3"/>
  <c r="D54" i="3"/>
  <c r="E53" i="3"/>
  <c r="D53" i="3"/>
  <c r="D52" i="3"/>
  <c r="E51" i="3"/>
  <c r="D51" i="3"/>
  <c r="E50" i="3"/>
  <c r="D50" i="3"/>
  <c r="E49" i="3"/>
  <c r="D49" i="3"/>
  <c r="D48" i="3"/>
  <c r="E47" i="3"/>
  <c r="D47" i="3"/>
  <c r="E46" i="3"/>
  <c r="D46" i="3"/>
  <c r="E45" i="3"/>
  <c r="D45" i="3"/>
  <c r="E44" i="3"/>
  <c r="D44" i="3"/>
  <c r="E43" i="3"/>
  <c r="D43" i="3"/>
  <c r="E42" i="3"/>
  <c r="D42" i="3"/>
  <c r="E41" i="3"/>
  <c r="D41" i="3"/>
  <c r="E40" i="3"/>
  <c r="D40" i="3"/>
  <c r="E39" i="3"/>
  <c r="D39" i="3"/>
  <c r="E38" i="3"/>
  <c r="D38" i="3"/>
  <c r="E37" i="3"/>
  <c r="D37" i="3"/>
  <c r="E36" i="3"/>
  <c r="D36" i="3"/>
  <c r="E35" i="3"/>
  <c r="D35" i="3"/>
  <c r="E34" i="3"/>
  <c r="D34" i="3"/>
  <c r="E33" i="3"/>
  <c r="D33" i="3"/>
  <c r="E32" i="3"/>
  <c r="D32" i="3"/>
  <c r="E31" i="3"/>
  <c r="D31" i="3"/>
  <c r="E30" i="3"/>
  <c r="D30" i="3"/>
  <c r="E29" i="3"/>
  <c r="D29" i="3"/>
  <c r="E28" i="3"/>
  <c r="D28" i="3"/>
  <c r="E27" i="3"/>
  <c r="D27" i="3"/>
  <c r="E26" i="3"/>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D9" i="3"/>
  <c r="D8" i="3"/>
  <c r="A5" i="12"/>
  <c r="A5" i="5"/>
  <c r="A5" i="6"/>
  <c r="A5" i="7"/>
  <c r="A5" i="8"/>
  <c r="C8" i="3" l="1"/>
  <c r="E8" i="8"/>
  <c r="E8" i="3" s="1"/>
  <c r="C52" i="8"/>
  <c r="E48" i="8"/>
  <c r="C52" i="7"/>
  <c r="E48" i="7"/>
  <c r="E9" i="3"/>
  <c r="C52" i="6"/>
  <c r="E48" i="6"/>
  <c r="C52" i="5"/>
  <c r="E48" i="5"/>
  <c r="C57" i="12"/>
  <c r="E54" i="12"/>
  <c r="E52" i="8" l="1"/>
  <c r="C54" i="8"/>
  <c r="E52" i="7"/>
  <c r="C54" i="7"/>
  <c r="E52" i="6"/>
  <c r="C54" i="6"/>
  <c r="E48" i="3"/>
  <c r="E52" i="5"/>
  <c r="C54" i="5"/>
  <c r="C52" i="3"/>
  <c r="E57" i="12"/>
  <c r="G54" i="12"/>
  <c r="E52" i="3" l="1"/>
  <c r="E54" i="8"/>
  <c r="C57" i="8"/>
  <c r="E57" i="8" s="1"/>
  <c r="E54" i="7"/>
  <c r="C57" i="7"/>
  <c r="E57" i="7" s="1"/>
  <c r="E54" i="6"/>
  <c r="C57" i="6"/>
  <c r="E57" i="6" s="1"/>
  <c r="E54" i="5"/>
  <c r="C57" i="5"/>
  <c r="C54" i="3"/>
  <c r="E54" i="3" l="1"/>
  <c r="E57" i="5"/>
  <c r="E57" i="3" s="1"/>
  <c r="C57" i="3"/>
  <c r="F58" i="3" l="1"/>
  <c r="F57" i="3"/>
</calcChain>
</file>

<file path=xl/sharedStrings.xml><?xml version="1.0" encoding="utf-8"?>
<sst xmlns="http://schemas.openxmlformats.org/spreadsheetml/2006/main" count="519" uniqueCount="193">
  <si>
    <t>研究开发费用专项审计报告</t>
  </si>
  <si>
    <t>项   目</t>
  </si>
  <si>
    <t xml:space="preserve">                页码</t>
  </si>
  <si>
    <t>一．专项审计报告</t>
  </si>
  <si>
    <t>二．已审明细表</t>
  </si>
  <si>
    <t>四、本所营业执照及执业证书复印件</t>
  </si>
  <si>
    <t xml:space="preserve">*机密* </t>
  </si>
  <si>
    <t>专 项 审 计 报 告</t>
  </si>
  <si>
    <t>一、管理层的责任</t>
  </si>
  <si>
    <t xml:space="preserve">   在企业会计准则框架下，按照《财政部 国家税务总局 科技部关于完善研究开发费用税前加计扣除政策的通知》（财税﹝2015﹞119号）、《国家税务总局关于企业研究开发费用税前加计扣除政策有关问题的公告》（国家税务总局公告2015年第97号）、《国家税务总局关于研发费用税前加计扣除归集范围有关问题的公告》（国家税务总局公告2017年第40号）、《财政部 税务总局 科技部关于企业委托境外研究开发费用税前加计扣除有关政策问题的通知》（财税﹝2018﹞64号）及《国家重点支持的高新技术领域》的相关规定，如实编制《符合加计扣除政策的研究开发费用归集汇总表》、《符合加计扣除政策的研究开发费用归集分项目明细表》，是申报企业管理层的责任。这种责任包括：（1）设计、实施和维护与研究开发费用明细表编制相关的内部控制，以使研究开发费用明细表不存在由于舞弊或错误而导致的重大错报；（2）选择和运用恰当的会计政策；（3）作出合理的会计估计；（4）恰当界定研究开发项目的具体范围。</t>
  </si>
  <si>
    <t>二、注册会计师的责任</t>
  </si>
  <si>
    <t xml:space="preserve">    我们的责任是在实施审计工作的基础上对《符合加计扣除政策的研究开发费用归集汇总表》、《符合加计扣除政策的研究开发费用归集分项目明细表》发表审计意见。</t>
  </si>
  <si>
    <t xml:space="preserve">    我们按照《中国注册会计师审计准则》、《财政部 国家税务总局 科技部关于完善研究开发费用税前加计扣除政策的通知》（财税﹝2015﹞119号）、《国家税务总局关于企业研究开发费用税前加计扣除政策有关问题的公告》（国家税务总局公告2015年第97号）、《国家税务总局关于研发费用税前加计扣除归集范围有关问题的公告》（国家税务总局公告2017年第40号）、《财政部 税务总局 科技部关于企业委托境外研究开发费用税前加计扣除有关政策问题的通知》（财税﹝2018﹞64号）及《国家重点支持的高新技术领域》的相关规定执行了审计工作。《中国注册会计师审计准则》要求我们遵守职业道德规范，计划和实施审计工作，我们实施了包括抽查会计记录、对内部控制及其有效性进行了评估测试、对各项内部证据和外部证据的相关性和可靠性进行了验证、对会计资料及纳税资料进行审核计算和职业推断等我们认为必要的审计程序。我们相信，我们获取的审计证据是充分、适当的，为发表审计意见提供了基础。</t>
  </si>
  <si>
    <t>三、审计意见</t>
  </si>
  <si>
    <t xml:space="preserve">  四、使用目的和限制</t>
  </si>
  <si>
    <t>中国       深圳</t>
  </si>
  <si>
    <t>符合加计扣除政策的研究开发费用归集汇总表</t>
  </si>
  <si>
    <t xml:space="preserve"> 统一社会信用代码：</t>
  </si>
  <si>
    <t>金额单位：元（列至角分）</t>
  </si>
  <si>
    <t>行次</t>
  </si>
  <si>
    <t>项    目</t>
  </si>
  <si>
    <t>未审金额</t>
  </si>
  <si>
    <t>调整金额</t>
  </si>
  <si>
    <t>审定金额</t>
  </si>
  <si>
    <t>本年可享受研发费用加计扣除项目数量</t>
  </si>
  <si>
    <t>一、自主研发、合作研发、集中研发（3+7+16+19+23+34）</t>
  </si>
  <si>
    <t>（一）人员人工费用（4+5+6）</t>
  </si>
  <si>
    <t>1.直接从事研发活动人员工资薪金</t>
  </si>
  <si>
    <t>2.直接从事研发活动人员五险一金</t>
  </si>
  <si>
    <t>3.外聘研发人员的劳务费用</t>
  </si>
  <si>
    <t>（二）直接投入费用（8+9+10+11+12+13+14+15）</t>
  </si>
  <si>
    <t>1.研发活动直接消耗材料费用</t>
  </si>
  <si>
    <t>2.研发活动直接消耗燃料费用</t>
  </si>
  <si>
    <t>3.研发活动直接消耗动力费用</t>
  </si>
  <si>
    <t>4.用于中间试验和产品试制的模具、工艺装备开发及制造费</t>
  </si>
  <si>
    <t>5.用于不构成固定资产的样品、样机及一般测试手段购置费</t>
  </si>
  <si>
    <t>6.用于试制产品的检验费</t>
  </si>
  <si>
    <t>7.用于研发活动的仪器、设备的运行维护、调整、检验、维修等费用</t>
  </si>
  <si>
    <t>8.通过经营租赁方式租入的用于研发活动的仪器、设备租赁费</t>
  </si>
  <si>
    <t>（三）折旧费用（17+18）</t>
  </si>
  <si>
    <t>1.用于研发活动的仪器的折旧费</t>
  </si>
  <si>
    <t>2.用于研发活动的设备的折旧费</t>
  </si>
  <si>
    <t>（四）无形资产摊销（20+21+22）</t>
  </si>
  <si>
    <t>1.用于研发活动的软件的摊销费用</t>
  </si>
  <si>
    <t>2.用于研发活动的专利权的摊销费用</t>
  </si>
  <si>
    <t>3.用于研发活动的非专利技术（包括许可证、专有技术、设计和计算方法等）的摊销费用</t>
  </si>
  <si>
    <t>（五）新产品设计费等（24+25+26+27）</t>
  </si>
  <si>
    <t>1.新产品设计费</t>
  </si>
  <si>
    <t>2.新工艺规程制定费</t>
  </si>
  <si>
    <t>3.新药研制的临床试验费</t>
  </si>
  <si>
    <t>4.勘探开发技术的现场试验费</t>
  </si>
  <si>
    <t>（六）其他相关费用(29+30+31+32+33)</t>
  </si>
  <si>
    <t>1.技术图书资料费、资料翻译费、专家咨询费、高新科技研发保险费</t>
  </si>
  <si>
    <t>2.研发成果的检索、分析、评议、论证、鉴定、评审、评估、验收费用</t>
  </si>
  <si>
    <t>3.知识产权的申请费、注册费、代理费</t>
  </si>
  <si>
    <t>4.职工福利费、补充养老保险费、补充医疗保险费</t>
  </si>
  <si>
    <t>5.差旅费、会议费</t>
  </si>
  <si>
    <t>6.其他</t>
  </si>
  <si>
    <t>（七）经限额调整后的其他相关费用</t>
  </si>
  <si>
    <t>二、委托研发 (36+37+39)</t>
  </si>
  <si>
    <t>（一）委托境内机构或个人进行研发活动所发生的费用</t>
  </si>
  <si>
    <t>（二）委托境外机构进行研发活动发生的费用</t>
  </si>
  <si>
    <t>其中：允许加计扣除的委托境外机构进行研发活动发生的费用</t>
  </si>
  <si>
    <t>（三）委托境外个人进行研发活动发生的费用</t>
  </si>
  <si>
    <t>三、年度研发费用小计(2+36×80%+38)</t>
  </si>
  <si>
    <t>（一）本年费用化金额</t>
  </si>
  <si>
    <t>（二）本年资本化金额</t>
  </si>
  <si>
    <t>四、本年形成无形资产摊销额</t>
  </si>
  <si>
    <t>五、以前年度形成无形资产本年摊销额</t>
  </si>
  <si>
    <t>六、允许扣除的研发费用合计（41+43+44）</t>
  </si>
  <si>
    <t>减：特殊收入部分</t>
  </si>
  <si>
    <t>七、允许扣除的研发费用抵减特殊收入后的金额(45-46)</t>
  </si>
  <si>
    <t>减：当年销售研发活动直接形成产品（包括组成部分）对应的材料部分</t>
  </si>
  <si>
    <t>减：以前年度销售研发活动直接形成产品（包括组成部分）对应材料部分结转金额</t>
  </si>
  <si>
    <t>八、本年符合加计扣除政策的研发费用总额（47-48-49）</t>
  </si>
  <si>
    <t>九、销售研发活动直接形成产品（包括组成部分）对应材料部分结转以后年度扣减金额（当47-48-49≥0，本行＝0；当47-48-49＜0，本行＝47-48-49的绝对值)</t>
  </si>
  <si>
    <t>符合加计扣除政策的研发费用归集分项目明细表</t>
  </si>
  <si>
    <t>本年可享受研发费用加计扣除项目名称</t>
  </si>
  <si>
    <t>调整说明：</t>
  </si>
  <si>
    <t>附件：2-2企业研究开发费用明细审核表</t>
  </si>
  <si>
    <t>A6002</t>
  </si>
  <si>
    <t>附件：2-3企业研究开发费用明细审核表</t>
  </si>
  <si>
    <t>A6003</t>
  </si>
  <si>
    <t>附件：2-4企业研究开发费用明细审核表</t>
  </si>
  <si>
    <t>A6004</t>
  </si>
  <si>
    <t>附件：2-5企业研究开发费用明细审核表</t>
  </si>
  <si>
    <t>A6005</t>
  </si>
  <si>
    <t>A6006</t>
  </si>
  <si>
    <t>编制单位（盖章）：</t>
  </si>
  <si>
    <t>符合加计扣除政策的研发费用归集分项目明细表附注</t>
  </si>
  <si>
    <t>一、公司基本情况</t>
  </si>
  <si>
    <t>二、研究开发项目一览表</t>
  </si>
  <si>
    <t>序号</t>
  </si>
  <si>
    <t>研发项目代码</t>
  </si>
  <si>
    <t>研发项目名称</t>
  </si>
  <si>
    <t>研发项目的研发形式</t>
  </si>
  <si>
    <t>自主开发</t>
  </si>
  <si>
    <t>已通过内部行政部门鉴定</t>
  </si>
  <si>
    <t>三、研发项目相关重要材料领用明细表</t>
  </si>
  <si>
    <t>材料名称</t>
  </si>
  <si>
    <t>记账凭证号</t>
  </si>
  <si>
    <t>记账日期</t>
  </si>
  <si>
    <t>金额</t>
  </si>
  <si>
    <t>四、研发费用加计扣除归集分项目明细表的编制基础</t>
  </si>
  <si>
    <t xml:space="preserve">    公司符合加计扣除政策的研发费用归集分项目明细表系在企业会计准则框架下，按照《财政部 国家税务总局 科技部关于完善研究开发费用税前加计扣除政策的通知》（财税﹝2015﹞119号）、《国家税务总局关于企业研究开发费用税前加计扣除政策有关问题的公告》（国家税务总局公告2015年第97号）、《国家税务总局关于研发费用税前加计扣除归集范围有关问题的公告》（国家税务总局公告2017年第40号、《财政部 税务总局 科技部关于企业委托境外研究开发费用税前加计扣除有关政策问题的通知》（财税﹝2018﹞64号）及《国家重点支持的高新技术领域》等相关规定编制的。</t>
  </si>
  <si>
    <t>五、声明</t>
  </si>
  <si>
    <t xml:space="preserve">   公司郑重声明：公司编制的符合加计扣除政策的研发费用明细表符合《财政部 国家税务总局 科技部关于完善研究开发费用税前加计扣除政策的通知》（财税﹝2015﹞119号）、《国家税务总局关于企业研究开发费用税前加计扣除政策有关问题的公告》（国家税务总局公告2015年第97号）、《国家税务总局关于研发费用税前加计扣除归集范围有关问题的公告》（国家税务总局公告2017年第40号）、《财政部 税务总局 科技部关于企业委托境外研究开发费用税前加计扣除有关政策问题的通知》（财税﹝2018﹞64号）及《国家重点支持的高新技术领域》等相关规定的要求，真实、完整地反映了公司的研究开发费用明细的有关信息。</t>
  </si>
  <si>
    <t>六、公司主要会计政策、会计估计和研究开发费用明细表归集范围</t>
  </si>
  <si>
    <t xml:space="preserve">   1. 固定资产的确认和计量</t>
  </si>
  <si>
    <t xml:space="preserve">   固定资产是指为生产商品、提供劳务、出租或经营管理而持有的、使用期限在一年以上且单位价值较高的资产。</t>
  </si>
  <si>
    <t xml:space="preserve">   购置或新建的固定资产按取得时的成本作为入账价值。</t>
  </si>
  <si>
    <t xml:space="preserve">   固定资产折旧方法采用年限平均法。对计提了减值准备的固定资产，则在未来期间按扣减减值准备后的账面价值及尚可使用年限确定折旧额。</t>
  </si>
  <si>
    <t xml:space="preserve">   固定资产的预计使用年限、净残值率及年折旧率列示如下：</t>
  </si>
  <si>
    <t>类别</t>
  </si>
  <si>
    <t>折旧方法</t>
  </si>
  <si>
    <t>折旧年限（年）</t>
  </si>
  <si>
    <t>残值率（%）</t>
  </si>
  <si>
    <t>年折旧率（%）</t>
  </si>
  <si>
    <t>房屋及建筑物</t>
  </si>
  <si>
    <t>年限平均法</t>
  </si>
  <si>
    <t>机器设备</t>
  </si>
  <si>
    <t>5-10</t>
  </si>
  <si>
    <t>运输设备</t>
  </si>
  <si>
    <t>电子设备</t>
  </si>
  <si>
    <t>其他设备</t>
  </si>
  <si>
    <t xml:space="preserve">   固定资产出售、转让、报废或毁损的处置收入扣除其账面价值和相关税费后的差额计入营业外收入或支出。</t>
  </si>
  <si>
    <t xml:space="preserve">   2. 无形资产的确认和计量</t>
  </si>
  <si>
    <t xml:space="preserve">    无形资产包括土地使用权、专利权、商标权、著作权、商誉、购买计算机软件支出和专有技术等。</t>
  </si>
  <si>
    <t xml:space="preserve">   3. 长期待摊费用的确认和计量</t>
  </si>
  <si>
    <t xml:space="preserve">    长期待摊费用指已经支出但摊销期限在一年以上（不含一年）的各项费用，按预计受益期间分期平均摊销，并以实际支出减去累计摊销后的净额列示。</t>
  </si>
  <si>
    <t xml:space="preserve">    所有筹建期间发生的费用，先在长期待摊费用归集，并于企业开始生产经营当月一次计入损益。</t>
  </si>
  <si>
    <t xml:space="preserve">   4. 研发活动及研发费用归集范围</t>
  </si>
  <si>
    <t xml:space="preserve">  （1）人员人工费用 </t>
  </si>
  <si>
    <t xml:space="preserve">    指直接从事研发活动人员的工资薪金、基本养老保险费、基本医疗保险费、失业保险费、工伤保险费、生育保险费和住房公积金，以及外聘研发人员的劳务费用。</t>
  </si>
  <si>
    <t xml:space="preserve">    直接从事研发活动人员包括研究人员、技术人员、辅助人员。研究人员是指主要从事研究开发项目的专业人员；技术人员是指具有工程技术、自然科学和生命科学中一个或一个以上领域的技术知识和经验，在研究人员指导下参与研发工作的人员；辅助人员是指参与研究开发活动的技工。外聘研发人员是指与本企业或劳务派遣企业签订劳务用工协议（合同）和临时聘用的研究人员、技术人员、辅助人员。</t>
  </si>
  <si>
    <t xml:space="preserve">    接受劳务派遣的企业按照协议（合同）约定支付给劳务派遣企业， 且由劳务派遣企业实际支付给外聘研发人员的工资薪金等费用，属于外聘研发人员的劳务费用。</t>
  </si>
  <si>
    <t xml:space="preserve">    工资薪金包括按规定可以在税前扣除的对研发人员股权激励的支出。</t>
  </si>
  <si>
    <t xml:space="preserve">    直接从事研发活动的人员、外聘研发人员同时从事非研发活动的，企业应对其人员活动情况做必要记录，并将其实际发生的相关费用按实际工时占比等合理方法在研发费用和生产经营费用间分配，未分配的不得加计扣除。</t>
  </si>
  <si>
    <t xml:space="preserve">  （2）直接投入 </t>
  </si>
  <si>
    <t xml:space="preserve">    指研发活动直接消耗的材料、燃料和动力费用；用于中间试验和产品试制的模具、工艺装备开发及制造费，不构成固定资产的样品、样机及一般测试手段购置费，试制产品的检验费用于研发活动的仪器、设备的运行维护、调整、检验、维修等费用，以及通过经营租赁方式租入的用于研发活动的仪器、设备租赁费。</t>
  </si>
  <si>
    <t xml:space="preserve">    以经营租赁方式租入的用于研发活动的仪器、设备，同时用于非研发活动的，企业应对其仪器设备使用情况做必要记录，并将其实际发生的租赁费按实际工时占比等合理方法在研发费用和生产经营费用间分配，未分配的不得加计扣除。</t>
  </si>
  <si>
    <t xml:space="preserve">    企业研发活动直接形成产品或作为组成部分形成的产品对外销售的，研发费用中对应的材料费用不得加计扣除。</t>
  </si>
  <si>
    <t xml:space="preserve">    产品销售与对应的材料费用发生在不同纳税年度且材料费用已计入研发费用的，可在销售当年以对应的材料费用发生额直接冲减当年的研发费用，不足冲减的，结转以后年度继续冲减。</t>
  </si>
  <si>
    <t xml:space="preserve">    （3）折旧费用</t>
  </si>
  <si>
    <t xml:space="preserve">    用于研发活动的仪器、设备的折旧费。</t>
  </si>
  <si>
    <t xml:space="preserve">    用于研发活动的仪器、设备，同时用于非研发活动的，企业应对其仪器设备使用情况做必要记录，并将其实际发生的折旧费按实际工时占比等合理方法在研发费用和生产经营费用间分配，未分配的不得加计扣除。</t>
  </si>
  <si>
    <t xml:space="preserve">    企业用于研发活动的仪器、设备，符合税法规定且选择加速折旧优惠政策的，在享受研发费用税前加计扣除政策时，就税前扣除的折旧部分计算加计扣除。</t>
  </si>
  <si>
    <t xml:space="preserve">    （4） 无形资产摊销费用
   </t>
  </si>
  <si>
    <t xml:space="preserve">    指用于研发活动的软件、专利权、非专利技术（包括许可证、专有技术、设计和计算方法等）的摊销费用。</t>
  </si>
  <si>
    <t xml:space="preserve">    用于研发活动的无形资产，同时用于非研发活动的，企业应对其无形资产使用情况做必要记录，并将其实际发生的摊销费按实际工时占比等合理方法在研发费用和生产经营费用间分配，未分配的不得加计扣除。</t>
  </si>
  <si>
    <t xml:space="preserve">    用于研发活动的无形资产，符合税法规定且选择缩短摊销年限的，在享受研发费用税前加计扣除政策时，就税前扣除的摊销部分计算加计扣除。</t>
  </si>
  <si>
    <t xml:space="preserve">    （5）新产品设计费、新工艺规程制定费、新药研制的临床试验费、勘探开发技术的现场试验费指企业在新产品设计、新工艺规程制定、新药研制的临床试验、勘探开发技术的现场试验过程中发生的与开展该项活动有关的各类费用。</t>
  </si>
  <si>
    <t xml:space="preserve">    （6）其他相关费用</t>
  </si>
  <si>
    <t xml:space="preserve">    指与研发活动直接相关的其他费用，如技术图书资料费、资料翻译费、专家咨询费、高新科技研发保险费，研发成果的检索、分析、评议、论证、鉴定、评审、评估、验收费用，知识产权的申请费、注册费、代理费，差旅费、会议费，职工福利费、补充养老保险费、补充医疗保险费。</t>
  </si>
  <si>
    <t xml:space="preserve">    此类费用总额不得超过可加计扣除研发费用总额的10%。</t>
  </si>
  <si>
    <t xml:space="preserve">    （7）委托外部研究开发费用</t>
  </si>
  <si>
    <t xml:space="preserve">    企业委托外部机构或个人开展研发活动发生的费用，可按规定税前扣除；加计扣除时按照研发活动发生费用的80%作为加计扣除基数。委托个人研发的，应凭个人出具的发票等合法有效凭证在税前加计扣除。</t>
  </si>
  <si>
    <t xml:space="preserve">    委托境外进行研发活动所发生的费用，按照费用实际发生额的80%计入委托方的委托境外研发费用。委托境外研发费用不超过境内符合条件的研发费用三分之二的部分，可以按规定在企业所得税前加计扣除。委托境外进行研发活动不包括委托境外个人进行的研发活动。</t>
  </si>
  <si>
    <t xml:space="preserve">    上述费用实际发生额应按照独立交易原则确定。委托方与受托方存在关联关系的，受托方应向委托方提供研发项目费用支出明细情况。</t>
  </si>
  <si>
    <t xml:space="preserve">    委托境外进行研发活动应签订技术开发合同，并由委托方到科技行政主管部门进行登记。相关事项按技术合同认定登记管理办法及技术合同认定规则执行。</t>
  </si>
  <si>
    <t xml:space="preserve">    （8）共同合作研究开发费用</t>
  </si>
  <si>
    <t xml:space="preserve">    企业共同合作开发的项目，由合作各方就自身实际承担的研发费用分别计算加计扣除。</t>
  </si>
  <si>
    <t xml:space="preserve">    5．企业在中国境内发生的研究开发费用</t>
  </si>
  <si>
    <t xml:space="preserve">    企业在中国境内发生的研究开发费用，是指企业内部研究开发活动实际支出的全部费用与委托境内其他机构或个人进行的研究开发活动所支出的费用之和，不包括委托境外机构或个人完成的研究开发活动所发生的费用。受托研发的境外机构是指依照外国和地区（含港澳台）法律成立的企业和其他取得收入的组织；受托研发的境外个人是指外籍（含港澳台）个人。</t>
  </si>
  <si>
    <t>七、其他说明</t>
  </si>
  <si>
    <t xml:space="preserve">    公司所经营产品及研发项目符合《国家重点支持的高新技术领域》的范围。公司具有独立的研发部门，研发费用单独核算，制订了研发费用的管理制度及相关的控制规程。公司财务部门设立了备查帐簿以区分不同开发项目，对研发费用进行归集。</t>
  </si>
  <si>
    <t>中国注册会计师：</t>
    <phoneticPr fontId="4" type="noConversion"/>
  </si>
  <si>
    <t>字(2021)第     号</t>
    <phoneticPr fontId="4" type="noConversion"/>
  </si>
  <si>
    <t>二〇二零年度</t>
    <phoneticPr fontId="4" type="noConversion"/>
  </si>
  <si>
    <t xml:space="preserve">    本报告仅供贵公司申请2021年企业研究开发资助或申请2021年高新技术企业培育资助。因使用不当造成的后果，与执行本审计业务的会计师事务所及其注册会计师无关。</t>
    <phoneticPr fontId="4" type="noConversion"/>
  </si>
  <si>
    <t xml:space="preserve">    我们认为，贵公司2020年度《符合加计扣除政策的研究开发费用归集汇总表》和《符合加计扣除政策的研究开发费用归集分项目明细表》，已依据财税部门颁发的相关规定编制，在所有重大方面公允反映了贵公司2020年度符合加计扣除政策的研究开发费用的发生情况。</t>
    <phoneticPr fontId="4" type="noConversion"/>
  </si>
  <si>
    <t>附件：2-1企业研究开发费用明细审核表</t>
    <phoneticPr fontId="4" type="noConversion"/>
  </si>
  <si>
    <t xml:space="preserve">2020年度   </t>
    <phoneticPr fontId="4" type="noConversion"/>
  </si>
  <si>
    <t>已通过科技行政部门或经行政部门鉴定的项目</t>
    <phoneticPr fontId="4" type="noConversion"/>
  </si>
  <si>
    <t xml:space="preserve">    1.2020年度符合加计扣除政策的研究开发费用归集汇总表</t>
    <phoneticPr fontId="4" type="noConversion"/>
  </si>
  <si>
    <t xml:space="preserve">    2.2020年度符合加计扣除政策的研究开发费用归集分项目明细表</t>
    <phoneticPr fontId="4" type="noConversion"/>
  </si>
  <si>
    <t>三、2020年度符合加计扣除政策的研发费用归集分项目明细表附注</t>
    <phoneticPr fontId="4" type="noConversion"/>
  </si>
  <si>
    <t>RD01</t>
    <phoneticPr fontId="4" type="noConversion"/>
  </si>
  <si>
    <t>RD02</t>
  </si>
  <si>
    <t>RD03</t>
  </si>
  <si>
    <t>RD04</t>
  </si>
  <si>
    <t>RD05</t>
  </si>
  <si>
    <t xml:space="preserve">    公司2020年度共发生符合加计扣除政策的研究开发立项项目共计5个，符合加计扣除政策的研究开发费用为1,624,578.91元。</t>
    <phoneticPr fontId="4" type="noConversion"/>
  </si>
  <si>
    <t xml:space="preserve">    经审计,贵公司2020年度符合加计扣除政策的研究开发费用1,624,578.91元。</t>
    <phoneticPr fontId="4" type="noConversion"/>
  </si>
  <si>
    <t>审定单位（盖章）：</t>
    <phoneticPr fontId="4" type="noConversion"/>
  </si>
  <si>
    <t>有限公司:</t>
    <phoneticPr fontId="4" type="noConversion"/>
  </si>
  <si>
    <t xml:space="preserve">    我们审计了有限公司2020年度（以下简称“贵公司”）2020年度《符合加计扣除政策的研究开发费用归集汇总表》、《符合加计扣除政策的研究开发费用归集分项目明细表》及有关编制说明。编制该归集表是用于贵公司申请2021年企业研究开发资助或2021年高新技术企业培育资助的需要。</t>
    <phoneticPr fontId="4" type="noConversion"/>
  </si>
  <si>
    <t>编制单位（盖章）：</t>
    <phoneticPr fontId="4" type="noConversion"/>
  </si>
  <si>
    <t>　　主要经营范围：</t>
    <phoneticPr fontId="4" type="noConversion"/>
  </si>
  <si>
    <t xml:space="preserve">  </t>
    <phoneticPr fontId="4" type="noConversion"/>
  </si>
  <si>
    <t>有限公司2020年度</t>
    <phoneticPr fontId="4" type="noConversion"/>
  </si>
  <si>
    <t>会计师事务所(普通合伙)</t>
    <phoneticPr fontId="4" type="noConversion"/>
  </si>
  <si>
    <t>会计师事务所（普通合伙）</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</si>
</sst>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0.00_ "/>
    <numFmt numFmtId="177" formatCode="0.00_);\(0.00\)"/>
    <numFmt numFmtId="178" formatCode="[DBNum1][$-804]yyyy&quot;年&quot;m&quot;月&quot;d&quot;日&quot;;@"/>
    <numFmt numFmtId="179" formatCode="[$-F800]dddd\,\ mmmm\ dd\,\ yyyy"/>
  </numFmts>
  <fonts count="33" x14ac:knownFonts="1">
    <font>
      <sz val="10"/>
      <color theme="1"/>
      <name val="Times New Roman"/>
      <family val="2"/>
      <charset val="134"/>
    </font>
    <font>
      <sz val="10"/>
      <color theme="1"/>
      <name val="Times New Roman"/>
      <family val="2"/>
      <charset val="134"/>
    </font>
    <font>
      <sz val="11"/>
      <color theme="1"/>
      <name val="等线"/>
      <family val="3"/>
      <charset val="134"/>
      <scheme val="minor"/>
    </font>
    <font>
      <b/>
      <sz val="24"/>
      <color theme="1"/>
      <name val="方正姚体"/>
      <family val="3"/>
      <charset val="134"/>
    </font>
    <font>
      <sz val="9"/>
      <name val="Times New Roman"/>
      <family val="2"/>
      <charset val="134"/>
    </font>
    <font>
      <sz val="22"/>
      <color theme="1"/>
      <name val="隶书"/>
      <family val="3"/>
      <charset val="134"/>
    </font>
    <font>
      <sz val="20"/>
      <color theme="1"/>
      <name val="隶书"/>
      <family val="3"/>
      <charset val="134"/>
    </font>
    <font>
      <b/>
      <sz val="22"/>
      <color theme="1"/>
      <name val="方正姚体"/>
      <family val="3"/>
      <charset val="134"/>
    </font>
    <font>
      <sz val="14"/>
      <color theme="1"/>
      <name val="方正姚体"/>
      <family val="3"/>
      <charset val="134"/>
    </font>
    <font>
      <sz val="11"/>
      <color theme="1"/>
      <name val="方正姚体"/>
      <family val="3"/>
      <charset val="134"/>
    </font>
    <font>
      <sz val="12"/>
      <color theme="1"/>
      <name val="方正姚体"/>
      <family val="3"/>
      <charset val="134"/>
    </font>
    <font>
      <sz val="14"/>
      <color theme="1"/>
      <name val="等线"/>
      <family val="3"/>
      <charset val="134"/>
      <scheme val="minor"/>
    </font>
    <font>
      <sz val="20"/>
      <color theme="1"/>
      <name val="黑体"/>
      <family val="3"/>
      <charset val="134"/>
    </font>
    <font>
      <b/>
      <sz val="14"/>
      <color theme="1"/>
      <name val="等线"/>
      <family val="3"/>
      <charset val="134"/>
      <scheme val="minor"/>
    </font>
    <font>
      <sz val="12"/>
      <name val="宋体"/>
      <family val="3"/>
      <charset val="134"/>
    </font>
    <font>
      <b/>
      <sz val="10"/>
      <name val="宋体"/>
      <family val="3"/>
      <charset val="134"/>
    </font>
    <font>
      <sz val="10"/>
      <name val="宋体"/>
      <family val="3"/>
      <charset val="134"/>
    </font>
    <font>
      <u/>
      <sz val="10"/>
      <name val="宋体"/>
      <family val="3"/>
      <charset val="134"/>
    </font>
    <font>
      <sz val="11"/>
      <color indexed="8"/>
      <name val="Tahoma"/>
      <family val="2"/>
    </font>
    <font>
      <b/>
      <sz val="16"/>
      <name val="宋体"/>
      <family val="3"/>
      <charset val="134"/>
    </font>
    <font>
      <sz val="10.5"/>
      <color rgb="FF000000"/>
      <name val="宋体"/>
      <family val="3"/>
      <charset val="134"/>
    </font>
    <font>
      <b/>
      <sz val="10"/>
      <color rgb="FF000000"/>
      <name val="宋体"/>
      <family val="3"/>
      <charset val="134"/>
    </font>
    <font>
      <sz val="10"/>
      <color rgb="FF000000"/>
      <name val="宋体"/>
      <family val="3"/>
      <charset val="134"/>
    </font>
    <font>
      <sz val="10"/>
      <color theme="1"/>
      <name val="宋体"/>
      <family val="3"/>
      <charset val="134"/>
    </font>
    <font>
      <b/>
      <sz val="10"/>
      <color theme="1"/>
      <name val="宋体"/>
      <family val="3"/>
      <charset val="134"/>
    </font>
    <font>
      <sz val="10"/>
      <color theme="0"/>
      <name val="宋体"/>
      <family val="3"/>
      <charset val="134"/>
    </font>
    <font>
      <sz val="12"/>
      <color theme="1"/>
      <name val="等线"/>
      <family val="3"/>
      <charset val="134"/>
      <scheme val="minor"/>
    </font>
    <font>
      <b/>
      <sz val="12"/>
      <color theme="1"/>
      <name val="等线"/>
      <family val="3"/>
      <charset val="134"/>
      <scheme val="minor"/>
    </font>
    <font>
      <sz val="12"/>
      <color rgb="FF000000"/>
      <name val="宋体"/>
      <family val="3"/>
      <charset val="134"/>
    </font>
    <font>
      <sz val="12"/>
      <color theme="1"/>
      <name val="宋体"/>
      <family val="3"/>
      <charset val="134"/>
    </font>
    <font>
      <sz val="12"/>
      <color theme="1"/>
      <name val="Times New Roman"/>
      <family val="1"/>
    </font>
    <font>
      <sz val="10.5"/>
      <color theme="1"/>
      <name val="宋体"/>
      <family val="3"/>
      <charset val="134"/>
    </font>
    <font>
      <sz val="10.5"/>
      <color theme="1"/>
      <name val="Times New Roman"/>
      <family val="1"/>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7">
    <border>
      <left/>
      <right/>
      <top/>
      <bottom/>
      <diagonal/>
    </border>
    <border>
      <left/>
      <right/>
      <top/>
      <bottom style="double">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alignment vertical="center"/>
    </xf>
    <xf numFmtId="43" fontId="1" fillId="0" borderId="0" applyFont="0" applyFill="0" applyBorder="0" applyAlignment="0" applyProtection="0">
      <alignment vertical="center"/>
    </xf>
    <xf numFmtId="0" fontId="2" fillId="0" borderId="0">
      <alignment vertical="center"/>
    </xf>
    <xf numFmtId="0" fontId="14" fillId="0" borderId="0">
      <alignment vertical="center"/>
    </xf>
    <xf numFmtId="43" fontId="14" fillId="0" borderId="0" applyFont="0" applyFill="0" applyBorder="0" applyAlignment="0" applyProtection="0"/>
    <xf numFmtId="0" fontId="18" fillId="0" borderId="0">
      <alignment vertical="center"/>
    </xf>
    <xf numFmtId="43" fontId="2" fillId="0" borderId="0" applyFont="0" applyFill="0" applyBorder="0" applyAlignment="0" applyProtection="0">
      <alignment vertical="center"/>
    </xf>
    <xf numFmtId="0" fontId="14" fillId="0" borderId="0"/>
    <xf numFmtId="9" fontId="1" fillId="0" borderId="0" applyFont="0" applyFill="0" applyBorder="0" applyAlignment="0" applyProtection="0">
      <alignment vertical="center"/>
    </xf>
  </cellStyleXfs>
  <cellXfs count="109">
    <xf numFmtId="0" fontId="0" fillId="0" borderId="0" xfId="0">
      <alignment vertical="center"/>
    </xf>
    <xf numFmtId="0" fontId="2" fillId="0" borderId="0" xfId="2">
      <alignment vertical="center"/>
    </xf>
    <xf numFmtId="0" fontId="5" fillId="0" borderId="0" xfId="2" applyFont="1" applyAlignment="1">
      <alignment horizontal="center" vertical="center"/>
    </xf>
    <xf numFmtId="0" fontId="9" fillId="0" borderId="2" xfId="2" applyFont="1" applyBorder="1" applyAlignment="1">
      <alignment horizontal="center" vertical="center"/>
    </xf>
    <xf numFmtId="0" fontId="9" fillId="0" borderId="0" xfId="2" applyFont="1" applyAlignment="1">
      <alignment horizontal="center" vertical="center"/>
    </xf>
    <xf numFmtId="0" fontId="10" fillId="0" borderId="0" xfId="2" applyFont="1">
      <alignment vertical="center"/>
    </xf>
    <xf numFmtId="176" fontId="10" fillId="0" borderId="0" xfId="2" applyNumberFormat="1" applyFont="1">
      <alignment vertical="center"/>
    </xf>
    <xf numFmtId="0" fontId="10" fillId="0" borderId="0" xfId="2" applyFont="1" applyAlignment="1">
      <alignment horizontal="center" vertical="center"/>
    </xf>
    <xf numFmtId="58" fontId="2" fillId="0" borderId="0" xfId="2" applyNumberFormat="1">
      <alignment vertical="center"/>
    </xf>
    <xf numFmtId="0" fontId="11" fillId="0" borderId="0" xfId="2" applyFont="1">
      <alignment vertical="center"/>
    </xf>
    <xf numFmtId="0" fontId="2" fillId="0" borderId="0" xfId="2" applyAlignment="1">
      <alignment vertical="distributed"/>
    </xf>
    <xf numFmtId="0" fontId="11" fillId="0" borderId="0" xfId="2" applyFont="1" applyAlignment="1">
      <alignment horizontal="left" vertical="distributed" wrapText="1"/>
    </xf>
    <xf numFmtId="0" fontId="13" fillId="0" borderId="0" xfId="2" applyFont="1" applyAlignment="1">
      <alignment horizontal="left" vertical="distributed" wrapText="1" indent="1"/>
    </xf>
    <xf numFmtId="0" fontId="11" fillId="0" borderId="0" xfId="2" applyFont="1" applyAlignment="1">
      <alignment vertical="distributed" wrapText="1"/>
    </xf>
    <xf numFmtId="0" fontId="11" fillId="0" borderId="0" xfId="2" applyFont="1" applyAlignment="1">
      <alignment horizontal="left" vertical="center"/>
    </xf>
    <xf numFmtId="0" fontId="11" fillId="0" borderId="0" xfId="2" applyFont="1" applyAlignment="1">
      <alignment horizontal="center" vertical="center"/>
    </xf>
    <xf numFmtId="178" fontId="11" fillId="0" borderId="0" xfId="2" applyNumberFormat="1" applyFont="1" applyAlignment="1">
      <alignment horizontal="left" vertical="center"/>
    </xf>
    <xf numFmtId="0" fontId="15" fillId="2" borderId="0" xfId="3" applyFont="1" applyFill="1">
      <alignment vertical="center"/>
    </xf>
    <xf numFmtId="0" fontId="16" fillId="0" borderId="0" xfId="3" applyFont="1">
      <alignment vertical="center"/>
    </xf>
    <xf numFmtId="0" fontId="16" fillId="2" borderId="0" xfId="3" applyFont="1" applyFill="1">
      <alignment vertical="center"/>
    </xf>
    <xf numFmtId="43" fontId="17" fillId="0" borderId="0" xfId="4" applyFont="1" applyFill="1" applyAlignment="1" applyProtection="1"/>
    <xf numFmtId="0" fontId="19" fillId="0" borderId="0" xfId="5" applyFont="1" applyAlignment="1">
      <alignment vertical="center" wrapText="1"/>
    </xf>
    <xf numFmtId="0" fontId="16" fillId="0" borderId="0" xfId="5" applyFont="1" applyAlignment="1">
      <alignment vertical="center" wrapText="1"/>
    </xf>
    <xf numFmtId="0" fontId="0" fillId="0" borderId="0" xfId="5" applyFont="1" applyAlignment="1">
      <alignment vertical="center" wrapText="1"/>
    </xf>
    <xf numFmtId="0" fontId="20" fillId="0" borderId="0" xfId="2" applyFont="1">
      <alignment vertical="center"/>
    </xf>
    <xf numFmtId="0" fontId="21" fillId="3" borderId="3" xfId="2" applyFont="1" applyFill="1" applyBorder="1" applyAlignment="1">
      <alignment horizontal="center" vertical="center" wrapText="1"/>
    </xf>
    <xf numFmtId="0" fontId="22" fillId="3" borderId="3" xfId="2" applyFont="1" applyFill="1" applyBorder="1" applyAlignment="1">
      <alignment horizontal="center" vertical="center" wrapText="1"/>
    </xf>
    <xf numFmtId="0" fontId="22" fillId="3" borderId="3" xfId="2" applyFont="1" applyFill="1" applyBorder="1" applyAlignment="1">
      <alignment horizontal="left" vertical="center" wrapText="1"/>
    </xf>
    <xf numFmtId="0" fontId="21" fillId="3" borderId="3" xfId="2" applyFont="1" applyFill="1" applyBorder="1" applyAlignment="1">
      <alignment horizontal="left" vertical="center" wrapText="1"/>
    </xf>
    <xf numFmtId="43" fontId="21" fillId="3" borderId="3" xfId="6" applyFont="1" applyFill="1" applyBorder="1" applyAlignment="1">
      <alignment horizontal="right" vertical="center" wrapText="1"/>
    </xf>
    <xf numFmtId="43" fontId="2" fillId="0" borderId="0" xfId="2" applyNumberFormat="1">
      <alignment vertical="center"/>
    </xf>
    <xf numFmtId="0" fontId="23" fillId="0" borderId="3" xfId="2" applyFont="1" applyBorder="1" applyAlignment="1">
      <alignment horizontal="left" vertical="center" wrapText="1"/>
    </xf>
    <xf numFmtId="43" fontId="21" fillId="0" borderId="3" xfId="6" applyFont="1" applyBorder="1" applyAlignment="1">
      <alignment horizontal="right" vertical="center" wrapText="1"/>
    </xf>
    <xf numFmtId="0" fontId="24" fillId="0" borderId="3" xfId="2" applyFont="1" applyBorder="1" applyAlignment="1">
      <alignment horizontal="left" vertical="center" wrapText="1"/>
    </xf>
    <xf numFmtId="43" fontId="16" fillId="0" borderId="0" xfId="5" applyNumberFormat="1" applyFont="1" applyAlignment="1">
      <alignment vertical="center" wrapText="1"/>
    </xf>
    <xf numFmtId="49" fontId="25" fillId="0" borderId="0" xfId="4" applyNumberFormat="1" applyFont="1" applyFill="1" applyAlignment="1" applyProtection="1"/>
    <xf numFmtId="176" fontId="2" fillId="0" borderId="0" xfId="2" applyNumberFormat="1">
      <alignment vertical="center"/>
    </xf>
    <xf numFmtId="43" fontId="21" fillId="3" borderId="3" xfId="6" applyFont="1" applyFill="1" applyBorder="1" applyAlignment="1">
      <alignment horizontal="center" vertical="center" wrapText="1"/>
    </xf>
    <xf numFmtId="43" fontId="21" fillId="0" borderId="3" xfId="6" applyFont="1" applyBorder="1" applyAlignment="1">
      <alignment horizontal="center" vertical="center" wrapText="1"/>
    </xf>
    <xf numFmtId="43" fontId="22" fillId="0" borderId="3" xfId="6" applyFont="1" applyBorder="1" applyAlignment="1">
      <alignment horizontal="center" vertical="center" wrapText="1"/>
    </xf>
    <xf numFmtId="43" fontId="22" fillId="3" borderId="3" xfId="6" applyFont="1" applyFill="1" applyBorder="1" applyAlignment="1">
      <alignment horizontal="center" vertical="center" wrapText="1"/>
    </xf>
    <xf numFmtId="0" fontId="26" fillId="0" borderId="0" xfId="2" applyFont="1" applyAlignment="1">
      <alignment horizontal="left" vertical="center"/>
    </xf>
    <xf numFmtId="0" fontId="27" fillId="0" borderId="0" xfId="2" applyFont="1" applyAlignment="1">
      <alignment vertical="distributed"/>
    </xf>
    <xf numFmtId="0" fontId="26" fillId="0" borderId="0" xfId="2" applyFont="1" applyAlignment="1">
      <alignment vertical="top" wrapText="1"/>
    </xf>
    <xf numFmtId="0" fontId="26" fillId="0" borderId="0" xfId="2" applyFont="1" applyAlignment="1">
      <alignment vertical="distributed"/>
    </xf>
    <xf numFmtId="0" fontId="26" fillId="0" borderId="3" xfId="2" applyFont="1" applyBorder="1" applyAlignment="1">
      <alignment horizontal="center" vertical="distributed"/>
    </xf>
    <xf numFmtId="0" fontId="26" fillId="0" borderId="3" xfId="2" applyFont="1" applyBorder="1" applyAlignment="1">
      <alignment horizontal="center" vertical="center" wrapText="1"/>
    </xf>
    <xf numFmtId="40" fontId="14" fillId="0" borderId="4" xfId="7" applyNumberFormat="1" applyBorder="1" applyAlignment="1">
      <alignment horizontal="center" vertical="center" wrapText="1"/>
    </xf>
    <xf numFmtId="0" fontId="26" fillId="0" borderId="0" xfId="2" applyFont="1" applyAlignment="1">
      <alignment horizontal="left" vertical="distributed"/>
    </xf>
    <xf numFmtId="0" fontId="26" fillId="0" borderId="0" xfId="2" applyFont="1" applyAlignment="1">
      <alignment horizontal="center" vertical="center" wrapText="1"/>
    </xf>
    <xf numFmtId="0" fontId="28" fillId="3" borderId="3" xfId="2" applyFont="1" applyFill="1" applyBorder="1" applyAlignment="1">
      <alignment horizontal="center" vertical="center" wrapText="1"/>
    </xf>
    <xf numFmtId="0" fontId="26" fillId="0" borderId="3" xfId="2" applyFont="1" applyBorder="1" applyAlignment="1">
      <alignment horizontal="left" vertical="distributed"/>
    </xf>
    <xf numFmtId="0" fontId="27" fillId="0" borderId="0" xfId="2" applyFont="1" applyAlignment="1">
      <alignment horizontal="left" vertical="distributed"/>
    </xf>
    <xf numFmtId="0" fontId="29" fillId="0" borderId="3" xfId="2" applyFont="1" applyBorder="1" applyAlignment="1">
      <alignment horizontal="center" vertical="center" wrapText="1"/>
    </xf>
    <xf numFmtId="0" fontId="30" fillId="0" borderId="3" xfId="2" applyFont="1" applyBorder="1" applyAlignment="1">
      <alignment horizontal="center" vertical="center" wrapText="1"/>
    </xf>
    <xf numFmtId="58" fontId="30" fillId="0" borderId="3" xfId="2" quotePrefix="1" applyNumberFormat="1" applyFont="1" applyBorder="1" applyAlignment="1">
      <alignment horizontal="center" vertical="center" wrapText="1"/>
    </xf>
    <xf numFmtId="49" fontId="29" fillId="0" borderId="3" xfId="2" applyNumberFormat="1" applyFont="1" applyBorder="1" applyAlignment="1">
      <alignment horizontal="center" vertical="center" wrapText="1"/>
    </xf>
    <xf numFmtId="0" fontId="31" fillId="0" borderId="0" xfId="2" applyFont="1" applyAlignment="1">
      <alignment horizontal="center" vertical="center" wrapText="1"/>
    </xf>
    <xf numFmtId="58" fontId="32" fillId="0" borderId="0" xfId="2" applyNumberFormat="1" applyFont="1" applyAlignment="1">
      <alignment horizontal="center" vertical="center" wrapText="1"/>
    </xf>
    <xf numFmtId="2" fontId="31" fillId="0" borderId="0" xfId="2" applyNumberFormat="1" applyFont="1" applyAlignment="1">
      <alignment horizontal="center" vertical="center" wrapText="1"/>
    </xf>
    <xf numFmtId="0" fontId="26" fillId="0" borderId="0" xfId="2" applyFont="1">
      <alignment vertical="center"/>
    </xf>
    <xf numFmtId="0" fontId="2" fillId="0" borderId="0" xfId="2" applyAlignment="1">
      <alignment horizontal="left" vertical="center"/>
    </xf>
    <xf numFmtId="0" fontId="2" fillId="0" borderId="0" xfId="2" applyNumberFormat="1">
      <alignment vertical="center"/>
    </xf>
    <xf numFmtId="43" fontId="26" fillId="0" borderId="3" xfId="1" applyFont="1" applyBorder="1" applyAlignment="1">
      <alignment horizontal="center" vertical="center" wrapText="1"/>
    </xf>
    <xf numFmtId="179" fontId="26" fillId="0" borderId="3" xfId="2" applyNumberFormat="1" applyFont="1" applyBorder="1" applyAlignment="1">
      <alignment horizontal="left" vertical="distributed"/>
    </xf>
    <xf numFmtId="0" fontId="2" fillId="0" borderId="0" xfId="2" quotePrefix="1">
      <alignment vertical="center"/>
    </xf>
    <xf numFmtId="0" fontId="10" fillId="0" borderId="0" xfId="2" applyFont="1" applyAlignment="1">
      <alignment horizontal="center" vertical="center"/>
    </xf>
    <xf numFmtId="49" fontId="10" fillId="0" borderId="0" xfId="2" applyNumberFormat="1" applyFont="1" applyAlignment="1">
      <alignment horizontal="center" vertical="center"/>
    </xf>
    <xf numFmtId="0" fontId="9" fillId="0" borderId="2" xfId="2" applyFont="1" applyBorder="1" applyAlignment="1">
      <alignment horizontal="center" vertical="center"/>
    </xf>
    <xf numFmtId="0" fontId="3" fillId="0" borderId="1" xfId="2" applyFont="1" applyBorder="1" applyAlignment="1">
      <alignment horizontal="center" vertical="center"/>
    </xf>
    <xf numFmtId="0" fontId="5" fillId="0" borderId="0" xfId="2" applyFont="1" applyAlignment="1">
      <alignment horizontal="center"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horizontal="center" vertical="center"/>
    </xf>
    <xf numFmtId="0" fontId="11" fillId="0" borderId="0" xfId="2" applyFont="1" applyAlignment="1">
      <alignment horizontal="left" vertical="center" indent="2"/>
    </xf>
    <xf numFmtId="0" fontId="11" fillId="0" borderId="0" xfId="2" applyFont="1" applyAlignment="1">
      <alignment horizontal="left" vertical="distributed" wrapText="1"/>
    </xf>
    <xf numFmtId="176" fontId="13" fillId="0" borderId="0" xfId="2" applyNumberFormat="1" applyFont="1" applyFill="1" applyAlignment="1">
      <alignment horizontal="left" vertical="distributed" wrapText="1"/>
    </xf>
    <xf numFmtId="0" fontId="13" fillId="0" borderId="0" xfId="2" applyFont="1" applyAlignment="1">
      <alignment horizontal="left" vertical="distributed" wrapText="1"/>
    </xf>
    <xf numFmtId="177" fontId="11" fillId="0" borderId="0" xfId="2" applyNumberFormat="1" applyFont="1" applyAlignment="1">
      <alignment horizontal="left" vertical="distributed" wrapText="1"/>
    </xf>
    <xf numFmtId="0" fontId="11" fillId="0" borderId="0" xfId="2" applyFont="1" applyAlignment="1">
      <alignment horizontal="right" vertical="center"/>
    </xf>
    <xf numFmtId="0" fontId="12" fillId="0" borderId="0" xfId="2" applyFont="1" applyAlignment="1">
      <alignment horizontal="center" vertical="center"/>
    </xf>
    <xf numFmtId="0" fontId="11" fillId="0" borderId="0" xfId="2" applyFont="1" applyFill="1" applyAlignment="1">
      <alignment horizontal="left" vertical="distributed"/>
    </xf>
    <xf numFmtId="176" fontId="11" fillId="0" borderId="0" xfId="2" applyNumberFormat="1" applyFont="1" applyAlignment="1">
      <alignment horizontal="left" vertical="distributed" wrapText="1"/>
    </xf>
    <xf numFmtId="0" fontId="19" fillId="0" borderId="0" xfId="5" applyFont="1" applyAlignment="1">
      <alignment horizontal="center" vertical="center" wrapText="1"/>
    </xf>
    <xf numFmtId="0" fontId="22" fillId="3" borderId="3" xfId="2" applyFont="1" applyFill="1" applyBorder="1" applyAlignment="1">
      <alignment horizontal="center" vertical="center" wrapText="1"/>
    </xf>
    <xf numFmtId="0" fontId="22" fillId="3" borderId="3" xfId="2" applyFont="1" applyFill="1" applyBorder="1" applyAlignment="1">
      <alignment horizontal="left" vertical="center" wrapText="1"/>
    </xf>
    <xf numFmtId="0" fontId="16" fillId="0" borderId="3" xfId="5" applyFont="1" applyBorder="1" applyAlignment="1">
      <alignment horizontal="left" vertical="center" wrapText="1"/>
    </xf>
    <xf numFmtId="0" fontId="26" fillId="0" borderId="0" xfId="2" applyFont="1" applyAlignment="1">
      <alignment horizontal="left" vertical="distributed" wrapText="1"/>
    </xf>
    <xf numFmtId="0" fontId="27" fillId="0" borderId="0" xfId="2" applyFont="1" applyAlignment="1">
      <alignment horizontal="left" vertical="distributed" wrapText="1"/>
    </xf>
    <xf numFmtId="176" fontId="26" fillId="0" borderId="0" xfId="2" applyNumberFormat="1" applyFont="1" applyFill="1" applyAlignment="1">
      <alignment horizontal="left" vertical="distributed" wrapText="1"/>
    </xf>
    <xf numFmtId="0" fontId="26" fillId="0" borderId="0" xfId="2" applyFont="1" applyAlignment="1">
      <alignment horizontal="left" vertical="distributed"/>
    </xf>
    <xf numFmtId="0" fontId="26" fillId="0" borderId="0" xfId="2" applyFont="1" applyAlignment="1">
      <alignment horizontal="center" vertical="distributed"/>
    </xf>
    <xf numFmtId="0" fontId="29" fillId="0" borderId="3" xfId="2" applyFont="1" applyBorder="1" applyAlignment="1">
      <alignment horizontal="center" vertical="center" wrapText="1"/>
    </xf>
    <xf numFmtId="10" fontId="29" fillId="0" borderId="3" xfId="8" applyNumberFormat="1" applyFont="1" applyBorder="1" applyAlignment="1">
      <alignment horizontal="center" vertical="center" wrapText="1"/>
    </xf>
    <xf numFmtId="0" fontId="29" fillId="4" borderId="3" xfId="2" applyFont="1" applyFill="1" applyBorder="1" applyAlignment="1">
      <alignment horizontal="center" vertical="center" wrapText="1"/>
    </xf>
    <xf numFmtId="0" fontId="26" fillId="0" borderId="0" xfId="2" applyFont="1" applyAlignment="1">
      <alignment vertical="distributed"/>
    </xf>
    <xf numFmtId="0" fontId="27" fillId="0" borderId="0" xfId="2" applyFont="1" applyAlignment="1">
      <alignment horizontal="left" vertical="distributed"/>
    </xf>
    <xf numFmtId="0" fontId="26" fillId="0" borderId="5" xfId="2" applyFont="1" applyBorder="1" applyAlignment="1">
      <alignment horizontal="center" vertical="center" wrapText="1"/>
    </xf>
    <xf numFmtId="0" fontId="26" fillId="0" borderId="6" xfId="2" applyFont="1" applyBorder="1" applyAlignment="1">
      <alignment horizontal="center" vertical="center" wrapText="1"/>
    </xf>
    <xf numFmtId="0" fontId="26" fillId="0" borderId="0" xfId="2" applyFont="1" applyAlignment="1">
      <alignment horizontal="center" vertical="center" wrapText="1"/>
    </xf>
    <xf numFmtId="0" fontId="26" fillId="0" borderId="3" xfId="2" applyFont="1" applyBorder="1" applyAlignment="1">
      <alignment horizontal="center" vertical="center" wrapText="1"/>
    </xf>
    <xf numFmtId="176" fontId="26" fillId="0" borderId="4" xfId="2" applyNumberFormat="1" applyFont="1" applyBorder="1" applyAlignment="1">
      <alignment horizontal="left" vertical="distributed"/>
    </xf>
    <xf numFmtId="0" fontId="26" fillId="0" borderId="3" xfId="2" applyFont="1" applyBorder="1" applyAlignment="1">
      <alignment horizontal="center" vertical="distributed"/>
    </xf>
    <xf numFmtId="0" fontId="11" fillId="0" borderId="0" xfId="2" applyFont="1" applyAlignment="1">
      <alignment horizontal="center" vertical="center"/>
    </xf>
    <xf numFmtId="0" fontId="26" fillId="0" borderId="0" xfId="2" applyFont="1" applyAlignment="1">
      <alignment horizontal="left" vertical="center"/>
    </xf>
    <xf numFmtId="0" fontId="27" fillId="0" borderId="0" xfId="2" applyFont="1" applyAlignment="1">
      <alignment horizontal="center" vertical="center" wrapText="1"/>
    </xf>
    <xf numFmtId="0" fontId="27" fillId="0" borderId="0" xfId="2" applyFont="1" applyAlignment="1">
      <alignment horizontal="center" vertical="center"/>
    </xf>
    <xf numFmtId="0" fontId="27" fillId="0" borderId="0" xfId="2" applyFont="1" applyAlignment="1">
      <alignment horizontal="left" vertical="center"/>
    </xf>
    <xf numFmtId="176" fontId="26" fillId="0" borderId="0" xfId="2" applyNumberFormat="1" applyFont="1" applyAlignment="1">
      <alignment horizontal="left" vertical="distributed"/>
    </xf>
  </cellXfs>
  <cellStyles count="9">
    <cellStyle name="百分比" xfId="8" builtinId="5"/>
    <cellStyle name="常规" xfId="0" builtinId="0"/>
    <cellStyle name="常规 10" xfId="7" xr:uid="{00000000-0005-0000-0000-000002000000}"/>
    <cellStyle name="常规 13" xfId="2" xr:uid="{00000000-0005-0000-0000-000003000000}"/>
    <cellStyle name="常规 13 2" xfId="5" xr:uid="{00000000-0005-0000-0000-000004000000}"/>
    <cellStyle name="常规_研发费用分项审核表 2" xfId="3" xr:uid="{00000000-0005-0000-0000-000005000000}"/>
    <cellStyle name="千位分隔" xfId="1" builtinId="3"/>
    <cellStyle name="千位分隔 2 3" xfId="4" xr:uid="{00000000-0005-0000-0000-000007000000}"/>
    <cellStyle name="千位分隔 3"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86.024/&#12304;&#20027;&#12305;&#20225;&#19994;&#25152;&#24471;&#31246;&#27719;&#31639;&#28165;&#32564;&#23457;&#26680;&#25805;&#20316;&#31995;&#32479;&#183;&#20027;&#31995;&#32479;(JXR3.89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24180;&#24037;&#20316;&#25991;&#20214;&#22841;/&#21152;&#35745;&#25187;&#38500;&#27169;&#26495;/2011&#31246;&#23457;&#24213;&#31295;&#65288;2-8&#23436;&#2189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998;&#31867;/Case/&#39640;&#26032;&#25253;&#21578;/&#39640;&#26032;&#19987;&#39033;&#21450;&#31246;&#23457;&#25253;&#21578;,&#20013;&#20026;&#20986;/&#25910;&#38598;&#30340;&#36164;&#26009;/20&#29088;&#36745;&#29031;&#26126;&#31185;&#25216;&#30740;&#21457;&#36153;&#29992;&#21488;&#24080;-05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账号管理"/>
      <sheetName val="KM"/>
      <sheetName val="首页"/>
      <sheetName val="索引"/>
      <sheetName val="Z"/>
      <sheetName val="Z1"/>
      <sheetName val="Z2"/>
      <sheetName val="Z3"/>
      <sheetName val="Z4"/>
      <sheetName val="表单"/>
      <sheetName val="S"/>
      <sheetName val="S0"/>
      <sheetName val="S101"/>
      <sheetName val="S102"/>
      <sheetName val="S201"/>
      <sheetName val="S202"/>
      <sheetName val="S300"/>
      <sheetName val="S400"/>
      <sheetName val="S500"/>
      <sheetName val="S50-1"/>
      <sheetName val="S50-2"/>
      <sheetName val="S50-3"/>
      <sheetName val="S50-4"/>
      <sheetName val="S50-5"/>
      <sheetName val="S50-6"/>
      <sheetName val="S50-7"/>
      <sheetName val="S50-8"/>
      <sheetName val="S50-8-1"/>
      <sheetName val="S50-9"/>
      <sheetName val="S50-9-1"/>
      <sheetName val="S51-0"/>
      <sheetName val="S51-1"/>
      <sheetName val="S51-2"/>
      <sheetName val="S600"/>
      <sheetName val="S701"/>
      <sheetName val="S701-1"/>
      <sheetName val="S701-2"/>
      <sheetName val="S701-3"/>
      <sheetName val="S701-4"/>
      <sheetName val="S701-4-1"/>
      <sheetName val="S702"/>
      <sheetName val="S703"/>
      <sheetName val="S704"/>
      <sheetName val="S704-1"/>
      <sheetName val="S704-2"/>
      <sheetName val="S705"/>
      <sheetName val="S800"/>
      <sheetName val="S80-1"/>
      <sheetName val="S80-2"/>
      <sheetName val="S80-3"/>
      <sheetName val="S900"/>
      <sheetName val="S90-1"/>
      <sheetName val="SS"/>
      <sheetName val="Z5"/>
      <sheetName val="Z6"/>
      <sheetName val="Z7"/>
      <sheetName val="Z8"/>
      <sheetName val="Z9"/>
      <sheetName val="Z10"/>
      <sheetName val="Z11"/>
      <sheetName val="X1"/>
      <sheetName val="X2"/>
      <sheetName val="X3"/>
      <sheetName val="X4"/>
      <sheetName val="X5"/>
      <sheetName val="X6"/>
      <sheetName val="X7"/>
      <sheetName val="X8"/>
      <sheetName val="A1"/>
      <sheetName val="A1-1"/>
      <sheetName val="A1-2"/>
      <sheetName val="A2"/>
      <sheetName val="A3"/>
      <sheetName val="A4"/>
      <sheetName val="A5"/>
      <sheetName val="A6"/>
      <sheetName val="A7"/>
      <sheetName val="A8"/>
      <sheetName val="A9"/>
      <sheetName val="A9-1"/>
      <sheetName val="A9-1-1"/>
      <sheetName val="A9-2"/>
      <sheetName val="A9-2-1"/>
      <sheetName val="A9-3"/>
      <sheetName val="A9-4"/>
      <sheetName val="A10"/>
      <sheetName val="A11"/>
      <sheetName val="A12"/>
      <sheetName val="A13"/>
      <sheetName val="A14"/>
      <sheetName val="A15"/>
      <sheetName val="A16"/>
      <sheetName val="A17"/>
      <sheetName val="A18"/>
      <sheetName val="A18-1"/>
      <sheetName val="A19"/>
      <sheetName val="A20"/>
      <sheetName val="A21"/>
      <sheetName val="A22"/>
      <sheetName val="A23"/>
      <sheetName val="A23-1"/>
      <sheetName val="A24"/>
      <sheetName val="A25"/>
      <sheetName val="A26"/>
      <sheetName val="A27"/>
      <sheetName val="A28"/>
      <sheetName val="B1"/>
      <sheetName val="B2"/>
      <sheetName val="B3"/>
      <sheetName val="B4"/>
      <sheetName val="B5"/>
      <sheetName val="B6"/>
      <sheetName val="B6-1"/>
      <sheetName val="B7"/>
      <sheetName val="B8"/>
      <sheetName val="B9"/>
      <sheetName val="B10"/>
      <sheetName val="B11"/>
      <sheetName val="B12"/>
      <sheetName val="B13"/>
      <sheetName val="B14"/>
      <sheetName val="B15"/>
      <sheetName val="B16"/>
      <sheetName val="B17"/>
      <sheetName val="B18"/>
      <sheetName val="B19"/>
      <sheetName val="C1"/>
      <sheetName val="C2"/>
      <sheetName val="C3"/>
      <sheetName val="C4"/>
      <sheetName val="C5"/>
      <sheetName val="D1"/>
      <sheetName val="D1-1"/>
      <sheetName val="D1-2"/>
      <sheetName val="D2"/>
      <sheetName val="D2-1"/>
      <sheetName val="D2-2"/>
      <sheetName val="D3"/>
      <sheetName val="D4"/>
      <sheetName val="D5"/>
      <sheetName val="D6"/>
      <sheetName val="D7"/>
      <sheetName val="D8"/>
      <sheetName val="D9"/>
      <sheetName val="D10"/>
      <sheetName val="D11"/>
      <sheetName val="D12"/>
      <sheetName val="D13"/>
      <sheetName val="G"/>
      <sheetName val="G101"/>
      <sheetName val="G102"/>
      <sheetName val="G201"/>
      <sheetName val="G202"/>
      <sheetName val="G300"/>
      <sheetName val="G400"/>
      <sheetName val="G500"/>
      <sheetName val="G50-1"/>
      <sheetName val="G50-1-1"/>
      <sheetName val="G50-1-2"/>
      <sheetName val="G50-2"/>
      <sheetName val="G50-3"/>
      <sheetName val="G50-4"/>
      <sheetName val="G50-4-1"/>
      <sheetName val="G50-5"/>
      <sheetName val="G50-5-1"/>
      <sheetName val="G50-5-2"/>
      <sheetName val="G50-5-3"/>
      <sheetName val="G50-6"/>
      <sheetName val="G50-7"/>
      <sheetName val="G50-7-1"/>
      <sheetName val="G50-8"/>
      <sheetName val="G50-8-1"/>
      <sheetName val="G50-8-2-1"/>
      <sheetName val="G50-8-3"/>
      <sheetName val="G50-8-3-1"/>
      <sheetName val="G50-8-4"/>
      <sheetName val="G50-8-5"/>
      <sheetName val="G50-9"/>
      <sheetName val="G50-9-1"/>
      <sheetName val="G50-9-2"/>
      <sheetName val="G51-0"/>
      <sheetName val="G51-1"/>
      <sheetName val="G51-2"/>
      <sheetName val="G500X"/>
      <sheetName val="G5X1-1"/>
      <sheetName val="G5X1-2"/>
      <sheetName val="G5X1-3"/>
      <sheetName val="G5X1-4"/>
      <sheetName val="G5X1-5"/>
      <sheetName val="G5X2-1"/>
      <sheetName val="G5X2-2"/>
      <sheetName val="G5X2-2-1"/>
      <sheetName val="G5X2-3"/>
      <sheetName val="G5X2-4"/>
      <sheetName val="G5X2-5"/>
      <sheetName val="G5X2-6"/>
      <sheetName val="G5X2-7"/>
      <sheetName val="G5X2-8"/>
      <sheetName val="G5X3-1"/>
      <sheetName val="G5XX"/>
      <sheetName val="G5XX-1"/>
      <sheetName val="G600"/>
      <sheetName val="G60-1"/>
      <sheetName val="G701"/>
      <sheetName val="G701-1"/>
      <sheetName val="G701-2"/>
      <sheetName val="G701-3"/>
      <sheetName val="G701-4"/>
      <sheetName val="G701-4-1"/>
      <sheetName val="G701-5"/>
      <sheetName val="G702"/>
      <sheetName val="G702-1"/>
      <sheetName val="G702-2"/>
      <sheetName val="G702-3"/>
      <sheetName val="G702-4"/>
      <sheetName val="G702-5"/>
      <sheetName val="G702-6"/>
      <sheetName val="G703"/>
      <sheetName val="G704"/>
      <sheetName val="G704-1"/>
      <sheetName val="G704-2"/>
      <sheetName val="G704-3"/>
      <sheetName val="G704-4"/>
      <sheetName val="G704-5"/>
      <sheetName val="G705"/>
      <sheetName val="G705-1"/>
      <sheetName val="G800"/>
      <sheetName val="G80-1"/>
      <sheetName val="G80-2"/>
      <sheetName val="G80-3"/>
      <sheetName val="G900"/>
      <sheetName val="G90-1"/>
      <sheetName val="H1"/>
      <sheetName val="H1-1"/>
      <sheetName val="H1-1-1"/>
      <sheetName val="H1-2"/>
      <sheetName val="H1-3"/>
      <sheetName val="H1-4"/>
      <sheetName val="H1-5"/>
      <sheetName val="H1-6"/>
      <sheetName val="H1-7"/>
      <sheetName val="H1-8"/>
      <sheetName val="H1-9"/>
      <sheetName val="H1-10"/>
      <sheetName val="H1-11"/>
      <sheetName val="H1-12"/>
      <sheetName val="H1-13"/>
      <sheetName val="H1-14"/>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KM"/>
      <sheetName val="首页"/>
      <sheetName val="Z1"/>
      <sheetName val="Z4"/>
      <sheetName val="索引"/>
      <sheetName val="错误提示"/>
      <sheetName val="备案表"/>
      <sheetName val="封面"/>
      <sheetName val="Z2"/>
      <sheetName val="Z2-1"/>
      <sheetName val="Z3"/>
      <sheetName val="Z3-1"/>
      <sheetName val="Z3-2"/>
      <sheetName val="Z3-3"/>
      <sheetName val="Z3-4"/>
      <sheetName val="Z3-5"/>
      <sheetName val="Z3-6"/>
      <sheetName val="Z3-7"/>
      <sheetName val="Z3-8"/>
      <sheetName val="Z3-9"/>
      <sheetName val="Z3-10"/>
      <sheetName val="Z3-11"/>
      <sheetName val="Z5"/>
      <sheetName val="Z6"/>
      <sheetName val="Z7"/>
      <sheetName val="Z8"/>
      <sheetName val="Z9"/>
      <sheetName val="Z10"/>
      <sheetName val="Z11"/>
      <sheetName val="X1"/>
      <sheetName val="X2"/>
      <sheetName val="X3"/>
      <sheetName val="X4"/>
      <sheetName val="X5"/>
      <sheetName val="X6"/>
      <sheetName val="X7"/>
      <sheetName val="X8"/>
      <sheetName val="A1"/>
      <sheetName val="A1-1"/>
      <sheetName val="A1-2"/>
      <sheetName val="A2"/>
      <sheetName val="A3"/>
      <sheetName val="A4"/>
      <sheetName val="A5"/>
      <sheetName val="A6"/>
      <sheetName val="A7"/>
      <sheetName val="A8"/>
      <sheetName val="A9"/>
      <sheetName val="A9-1"/>
      <sheetName val="A9-1-1"/>
      <sheetName val="A9-2"/>
      <sheetName val="A9-2-1"/>
      <sheetName val="A9-3"/>
      <sheetName val="A9-4"/>
      <sheetName val="A10"/>
      <sheetName val="A11"/>
      <sheetName val="A12"/>
      <sheetName val="A13"/>
      <sheetName val="A14"/>
      <sheetName val="A15"/>
      <sheetName val="A16"/>
      <sheetName val="A17"/>
      <sheetName val="A18"/>
      <sheetName val="A18-1"/>
      <sheetName val="A19"/>
      <sheetName val="A20"/>
      <sheetName val="A21"/>
      <sheetName val="A22"/>
      <sheetName val="A23"/>
      <sheetName val="A23-1"/>
      <sheetName val="A24"/>
      <sheetName val="A25"/>
      <sheetName val="A26"/>
      <sheetName val="A27"/>
      <sheetName val="A28"/>
      <sheetName val="B1"/>
      <sheetName val="B2"/>
      <sheetName val="B3"/>
      <sheetName val="B4"/>
      <sheetName val="B5"/>
      <sheetName val="B6"/>
      <sheetName val="B6-1"/>
      <sheetName val="B7"/>
      <sheetName val="B8"/>
      <sheetName val="B9"/>
      <sheetName val="B10"/>
      <sheetName val="B11"/>
      <sheetName val="B12"/>
      <sheetName val="B13"/>
      <sheetName val="B14"/>
      <sheetName val="B15"/>
      <sheetName val="B16"/>
      <sheetName val="B17"/>
      <sheetName val="B18"/>
      <sheetName val="B19"/>
      <sheetName val="C1"/>
      <sheetName val="C2"/>
      <sheetName val="C3"/>
      <sheetName val="C4"/>
      <sheetName val="C5"/>
      <sheetName val="D1"/>
      <sheetName val="D1-1"/>
      <sheetName val="D1-2"/>
      <sheetName val="D2"/>
      <sheetName val="D2-1"/>
      <sheetName val="D2-2"/>
      <sheetName val="D3"/>
      <sheetName val="D4"/>
      <sheetName val="D5"/>
      <sheetName val="D6"/>
      <sheetName val="D7"/>
      <sheetName val="D8"/>
      <sheetName val="D9"/>
      <sheetName val="D10"/>
      <sheetName val="D11"/>
      <sheetName val="D12"/>
      <sheetName val="G"/>
      <sheetName val="G1"/>
      <sheetName val="G1-1"/>
      <sheetName val="G2"/>
      <sheetName val="G3"/>
      <sheetName val="G3-1-1"/>
      <sheetName val="G3-1-2"/>
      <sheetName val="G3-1-3"/>
      <sheetName val="G3-1-4"/>
      <sheetName val="G3-1-5"/>
      <sheetName val="G3-2-1"/>
      <sheetName val="G3-2-2"/>
      <sheetName val="G3-2-3"/>
      <sheetName val="G3-2-4"/>
      <sheetName val="G3-2-4-1"/>
      <sheetName val="G3-2-5"/>
      <sheetName val="G3-2-6"/>
      <sheetName val="G3-2-7"/>
      <sheetName val="G3-2-9"/>
      <sheetName val="G3-2-10"/>
      <sheetName val="G3-2-11"/>
      <sheetName val="G3-2-11-1"/>
      <sheetName val="G3-2-11-2"/>
      <sheetName val="G3-2-11-3"/>
      <sheetName val="G3-3-1"/>
      <sheetName val="G3-4"/>
      <sheetName val="G4"/>
      <sheetName val="G4-1"/>
      <sheetName val="G5"/>
      <sheetName val="G5-2-1"/>
      <sheetName val="G5-3-1"/>
      <sheetName val="G5-3-2"/>
      <sheetName val="G5-3-3"/>
      <sheetName val="G5-4-1"/>
      <sheetName val="G5-4-2"/>
      <sheetName val="G5-4-3"/>
      <sheetName val="G5-4-4"/>
      <sheetName val="G5-4-5"/>
      <sheetName val="G5-5-1"/>
      <sheetName val="G5-5-2"/>
      <sheetName val="G5-5-3"/>
      <sheetName val="G5-5-4"/>
      <sheetName val="G5-6"/>
      <sheetName val="G5-7"/>
      <sheetName val="G6"/>
      <sheetName val="G7"/>
      <sheetName val="G8"/>
      <sheetName val="G9"/>
      <sheetName val="G9-1"/>
      <sheetName val="G9-1-1"/>
      <sheetName val="G9-2"/>
      <sheetName val="G9-2-1"/>
      <sheetName val="G9-3"/>
      <sheetName val="G9-4"/>
      <sheetName val="G10"/>
      <sheetName val="G11"/>
      <sheetName val="H1"/>
      <sheetName val="H1-1"/>
      <sheetName val="H1-1-1"/>
      <sheetName val="H1-2"/>
      <sheetName val="H1-3"/>
      <sheetName val="H1-4"/>
      <sheetName val="H1-5"/>
      <sheetName val="H1-6"/>
      <sheetName val="H1-7"/>
      <sheetName val="H1-8"/>
      <sheetName val="H1-9"/>
      <sheetName val="H1-10"/>
      <sheetName val="H1-11"/>
      <sheetName val="H1-12"/>
      <sheetName val="H1-13"/>
      <sheetName val="I"/>
      <sheetName val="TYDG"/>
      <sheetName val="JC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研发费用结构表-汇总"/>
      <sheetName val="研发费用结构表-R13"/>
      <sheetName val="研发费用结构表-R14"/>
      <sheetName val="研发费用结构表-R15"/>
      <sheetName val="研发费用结构表-R16"/>
      <sheetName val="研发费用结构表-R17"/>
      <sheetName val="研发费用结构表-R18"/>
      <sheetName val="立项清单-20年"/>
      <sheetName val="汇总-19年"/>
      <sheetName val="研发占比"/>
      <sheetName val="Sheet3"/>
      <sheetName val="Sheet2"/>
      <sheetName val="研发项目台账-19年"/>
      <sheetName val="人员情况表-19年"/>
      <sheetName val="汇总20年"/>
      <sheetName val="研发项目别费用分摊20年-未审"/>
      <sheetName val="研发项目别费用分摊20年-调整"/>
      <sheetName val="研发项目台账-20年-未审"/>
      <sheetName val="Sheet4"/>
      <sheetName val="Sheet8"/>
      <sheetName val="Sheet1"/>
      <sheetName val="Sheet5"/>
      <sheetName val="研发项目台账-20年-调整"/>
      <sheetName val="研发费用序时账-20年"/>
      <sheetName val="Sheet6"/>
    </sheetNames>
    <sheetDataSet>
      <sheetData sheetId="0">
        <row r="56">
          <cell r="E56">
            <v>1956724.39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9:H27"/>
  <sheetViews>
    <sheetView showGridLines="0" tabSelected="1" view="pageBreakPreview" zoomScaleNormal="100" zoomScaleSheetLayoutView="100" workbookViewId="0">
      <selection activeCell="I10" sqref="I10"/>
    </sheetView>
  </sheetViews>
  <sheetFormatPr defaultColWidth="11.83203125" defaultRowHeight="14.25" x14ac:dyDescent="0.2"/>
  <cols>
    <col min="1" max="1" width="8.1640625" style="1" customWidth="1"/>
    <col min="2" max="2" width="48.1640625" style="1" customWidth="1"/>
    <col min="3" max="3" width="12.5" style="1" customWidth="1"/>
    <col min="4" max="4" width="37.5" style="1" customWidth="1"/>
    <col min="5" max="5" width="13.83203125" style="1" customWidth="1"/>
    <col min="6" max="16384" width="11.83203125" style="1"/>
  </cols>
  <sheetData>
    <row r="9" spans="1:5" ht="41.25" customHeight="1" thickBot="1" x14ac:dyDescent="0.25">
      <c r="A9" s="69" t="s">
        <v>192</v>
      </c>
      <c r="B9" s="69"/>
      <c r="C9" s="69"/>
      <c r="D9" s="69"/>
      <c r="E9" s="69"/>
    </row>
    <row r="10" spans="1:5" ht="57" customHeight="1" thickTop="1" x14ac:dyDescent="0.2">
      <c r="A10" s="70" t="s">
        <v>190</v>
      </c>
      <c r="B10" s="70"/>
      <c r="C10" s="70"/>
      <c r="D10" s="70"/>
      <c r="E10" s="70"/>
    </row>
    <row r="11" spans="1:5" ht="28.5" customHeight="1" x14ac:dyDescent="0.2">
      <c r="A11" s="2"/>
      <c r="B11" s="71" t="s">
        <v>168</v>
      </c>
      <c r="C11" s="71"/>
      <c r="D11" s="71"/>
      <c r="E11" s="2"/>
    </row>
    <row r="12" spans="1:5" ht="41.25" customHeight="1" x14ac:dyDescent="0.2">
      <c r="A12" s="72" t="s">
        <v>0</v>
      </c>
      <c r="B12" s="72"/>
      <c r="C12" s="72"/>
      <c r="D12" s="72"/>
      <c r="E12" s="72"/>
    </row>
    <row r="13" spans="1:5" ht="17.25" x14ac:dyDescent="0.2">
      <c r="A13" s="73"/>
      <c r="B13" s="73"/>
      <c r="C13" s="73"/>
      <c r="D13" s="73"/>
      <c r="E13" s="73"/>
    </row>
    <row r="14" spans="1:5" ht="25.5" customHeight="1" x14ac:dyDescent="0.2"/>
    <row r="15" spans="1:5" ht="25.5" customHeight="1" x14ac:dyDescent="0.2"/>
    <row r="16" spans="1:5" ht="25.5" customHeight="1" x14ac:dyDescent="0.2"/>
    <row r="17" spans="2:8" ht="25.5" customHeight="1" x14ac:dyDescent="0.2"/>
    <row r="18" spans="2:8" ht="25.5" customHeight="1" x14ac:dyDescent="0.2">
      <c r="B18" s="3" t="s">
        <v>1</v>
      </c>
      <c r="C18" s="4"/>
      <c r="D18" s="68" t="s">
        <v>2</v>
      </c>
      <c r="E18" s="68"/>
    </row>
    <row r="19" spans="2:8" ht="25.5" customHeight="1" x14ac:dyDescent="0.2">
      <c r="B19" s="4"/>
      <c r="C19" s="4"/>
      <c r="D19" s="4"/>
      <c r="E19" s="4"/>
    </row>
    <row r="20" spans="2:8" ht="34.5" customHeight="1" x14ac:dyDescent="0.2">
      <c r="B20" s="5" t="s">
        <v>3</v>
      </c>
      <c r="C20" s="5"/>
      <c r="D20" s="66"/>
      <c r="E20" s="66"/>
    </row>
    <row r="21" spans="2:8" ht="34.5" customHeight="1" x14ac:dyDescent="0.2">
      <c r="B21" s="5" t="s">
        <v>4</v>
      </c>
      <c r="C21" s="5"/>
      <c r="D21" s="66"/>
      <c r="E21" s="66"/>
    </row>
    <row r="22" spans="2:8" ht="34.5" customHeight="1" x14ac:dyDescent="0.2">
      <c r="B22" s="6" t="s">
        <v>174</v>
      </c>
      <c r="C22" s="5"/>
      <c r="D22" s="7"/>
      <c r="E22" s="7"/>
    </row>
    <row r="23" spans="2:8" ht="34.5" customHeight="1" x14ac:dyDescent="0.2">
      <c r="B23" s="5" t="s">
        <v>175</v>
      </c>
      <c r="C23" s="5"/>
      <c r="D23" s="7"/>
      <c r="E23" s="7"/>
    </row>
    <row r="24" spans="2:8" ht="34.5" customHeight="1" x14ac:dyDescent="0.2">
      <c r="B24" s="5" t="s">
        <v>176</v>
      </c>
      <c r="C24" s="5"/>
      <c r="D24" s="7"/>
      <c r="E24" s="7"/>
      <c r="H24" s="8"/>
    </row>
    <row r="25" spans="2:8" ht="34.5" customHeight="1" x14ac:dyDescent="0.2">
      <c r="B25" s="5" t="s">
        <v>5</v>
      </c>
      <c r="C25" s="5"/>
      <c r="D25" s="67"/>
      <c r="E25" s="67"/>
    </row>
    <row r="26" spans="2:8" ht="34.5" customHeight="1" x14ac:dyDescent="0.2">
      <c r="C26" s="5"/>
      <c r="D26" s="67"/>
      <c r="E26" s="67"/>
      <c r="H26" s="8"/>
    </row>
    <row r="27" spans="2:8" ht="34.5" customHeight="1" x14ac:dyDescent="0.2">
      <c r="B27" s="5"/>
      <c r="C27" s="5"/>
      <c r="D27" s="67"/>
      <c r="E27" s="67"/>
      <c r="H27" s="8"/>
    </row>
  </sheetData>
  <mergeCells count="11">
    <mergeCell ref="D18:E18"/>
    <mergeCell ref="A9:E9"/>
    <mergeCell ref="A10:E10"/>
    <mergeCell ref="B11:D11"/>
    <mergeCell ref="A12:E12"/>
    <mergeCell ref="A13:E13"/>
    <mergeCell ref="D20:E20"/>
    <mergeCell ref="D21:E21"/>
    <mergeCell ref="D25:E25"/>
    <mergeCell ref="D26:E26"/>
    <mergeCell ref="D27:E27"/>
  </mergeCells>
  <phoneticPr fontId="4" type="noConversion"/>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3:C50"/>
  <sheetViews>
    <sheetView showGridLines="0" view="pageBreakPreview" zoomScaleNormal="90" zoomScaleSheetLayoutView="100" workbookViewId="0">
      <selection activeCell="A45" sqref="A45"/>
    </sheetView>
  </sheetViews>
  <sheetFormatPr defaultColWidth="11.83203125" defaultRowHeight="18" x14ac:dyDescent="0.2"/>
  <cols>
    <col min="1" max="3" width="38.5" style="9" customWidth="1"/>
    <col min="4" max="16384" width="11.83203125" style="1"/>
  </cols>
  <sheetData>
    <row r="3" spans="1:3" x14ac:dyDescent="0.2">
      <c r="A3" s="9" t="s">
        <v>6</v>
      </c>
      <c r="B3" s="79" t="s">
        <v>167</v>
      </c>
      <c r="C3" s="79"/>
    </row>
    <row r="6" spans="1:3" ht="25.5" x14ac:dyDescent="0.2">
      <c r="A6" s="80" t="s">
        <v>7</v>
      </c>
      <c r="B6" s="80"/>
      <c r="C6" s="80"/>
    </row>
    <row r="8" spans="1:3" s="10" customFormat="1" ht="37.5" customHeight="1" x14ac:dyDescent="0.2">
      <c r="A8" s="81" t="s">
        <v>185</v>
      </c>
      <c r="B8" s="81"/>
      <c r="C8" s="81"/>
    </row>
    <row r="9" spans="1:3" s="10" customFormat="1" ht="94.5" customHeight="1" x14ac:dyDescent="0.2">
      <c r="A9" s="82" t="s">
        <v>186</v>
      </c>
      <c r="B9" s="82"/>
      <c r="C9" s="82"/>
    </row>
    <row r="10" spans="1:3" s="10" customFormat="1" x14ac:dyDescent="0.2">
      <c r="A10" s="11"/>
      <c r="B10" s="11"/>
      <c r="C10" s="11"/>
    </row>
    <row r="11" spans="1:3" s="10" customFormat="1" x14ac:dyDescent="0.2">
      <c r="A11" s="12" t="s">
        <v>8</v>
      </c>
      <c r="B11" s="13"/>
      <c r="C11" s="13"/>
    </row>
    <row r="12" spans="1:3" s="10" customFormat="1" x14ac:dyDescent="0.2">
      <c r="A12" s="12"/>
      <c r="B12" s="13"/>
      <c r="C12" s="13"/>
    </row>
    <row r="13" spans="1:3" s="10" customFormat="1" ht="28.5" customHeight="1" x14ac:dyDescent="0.2">
      <c r="A13" s="75" t="s">
        <v>9</v>
      </c>
      <c r="B13" s="75"/>
      <c r="C13" s="75"/>
    </row>
    <row r="14" spans="1:3" s="10" customFormat="1" ht="28.5" customHeight="1" x14ac:dyDescent="0.2">
      <c r="A14" s="75"/>
      <c r="B14" s="75"/>
      <c r="C14" s="75"/>
    </row>
    <row r="15" spans="1:3" s="10" customFormat="1" ht="28.5" customHeight="1" x14ac:dyDescent="0.2">
      <c r="A15" s="75"/>
      <c r="B15" s="75"/>
      <c r="C15" s="75"/>
    </row>
    <row r="16" spans="1:3" s="10" customFormat="1" ht="28.5" customHeight="1" x14ac:dyDescent="0.2">
      <c r="A16" s="75"/>
      <c r="B16" s="75"/>
      <c r="C16" s="75"/>
    </row>
    <row r="17" spans="1:3" s="10" customFormat="1" ht="153" customHeight="1" x14ac:dyDescent="0.2">
      <c r="A17" s="75"/>
      <c r="B17" s="75"/>
      <c r="C17" s="75"/>
    </row>
    <row r="18" spans="1:3" s="10" customFormat="1" x14ac:dyDescent="0.2">
      <c r="A18" s="11"/>
      <c r="B18" s="11"/>
      <c r="C18" s="11"/>
    </row>
    <row r="19" spans="1:3" s="10" customFormat="1" x14ac:dyDescent="0.2">
      <c r="A19" s="77" t="s">
        <v>10</v>
      </c>
      <c r="B19" s="77"/>
      <c r="C19" s="13"/>
    </row>
    <row r="20" spans="1:3" s="10" customFormat="1" x14ac:dyDescent="0.2">
      <c r="A20" s="12"/>
      <c r="B20" s="13"/>
      <c r="C20" s="13"/>
    </row>
    <row r="21" spans="1:3" s="10" customFormat="1" ht="57" customHeight="1" x14ac:dyDescent="0.2">
      <c r="A21" s="75" t="s">
        <v>11</v>
      </c>
      <c r="B21" s="75"/>
      <c r="C21" s="75"/>
    </row>
    <row r="22" spans="1:3" s="10" customFormat="1" ht="26.25" customHeight="1" x14ac:dyDescent="0.2">
      <c r="A22" s="75" t="s">
        <v>12</v>
      </c>
      <c r="B22" s="75"/>
      <c r="C22" s="75"/>
    </row>
    <row r="23" spans="1:3" s="10" customFormat="1" ht="26.25" customHeight="1" x14ac:dyDescent="0.2">
      <c r="A23" s="75"/>
      <c r="B23" s="75"/>
      <c r="C23" s="75"/>
    </row>
    <row r="24" spans="1:3" s="10" customFormat="1" ht="26.25" customHeight="1" x14ac:dyDescent="0.2">
      <c r="A24" s="75"/>
      <c r="B24" s="75"/>
      <c r="C24" s="75"/>
    </row>
    <row r="25" spans="1:3" s="10" customFormat="1" ht="26.25" customHeight="1" x14ac:dyDescent="0.2">
      <c r="A25" s="75"/>
      <c r="B25" s="75"/>
      <c r="C25" s="75"/>
    </row>
    <row r="26" spans="1:3" s="10" customFormat="1" ht="27" customHeight="1" x14ac:dyDescent="0.2">
      <c r="A26" s="75"/>
      <c r="B26" s="75"/>
      <c r="C26" s="75"/>
    </row>
    <row r="27" spans="1:3" s="10" customFormat="1" ht="150" customHeight="1" x14ac:dyDescent="0.2">
      <c r="A27" s="75"/>
      <c r="B27" s="75"/>
      <c r="C27" s="75"/>
    </row>
    <row r="28" spans="1:3" s="10" customFormat="1" x14ac:dyDescent="0.2">
      <c r="A28" s="11"/>
      <c r="B28" s="11"/>
      <c r="C28" s="11"/>
    </row>
    <row r="29" spans="1:3" s="10" customFormat="1" x14ac:dyDescent="0.2">
      <c r="A29" s="12" t="s">
        <v>13</v>
      </c>
      <c r="B29" s="13"/>
      <c r="C29" s="13"/>
    </row>
    <row r="30" spans="1:3" s="10" customFormat="1" ht="40.5" customHeight="1" x14ac:dyDescent="0.2">
      <c r="A30" s="76" t="s">
        <v>183</v>
      </c>
      <c r="B30" s="76"/>
      <c r="C30" s="76"/>
    </row>
    <row r="31" spans="1:3" s="10" customFormat="1" ht="29.25" customHeight="1" x14ac:dyDescent="0.2">
      <c r="A31" s="75" t="s">
        <v>170</v>
      </c>
      <c r="B31" s="75"/>
      <c r="C31" s="75"/>
    </row>
    <row r="32" spans="1:3" s="10" customFormat="1" ht="29.25" customHeight="1" x14ac:dyDescent="0.2">
      <c r="A32" s="75"/>
      <c r="B32" s="75"/>
      <c r="C32" s="75"/>
    </row>
    <row r="33" spans="1:3" s="10" customFormat="1" ht="29.25" customHeight="1" x14ac:dyDescent="0.2">
      <c r="A33" s="75"/>
      <c r="B33" s="75"/>
      <c r="C33" s="75"/>
    </row>
    <row r="34" spans="1:3" s="10" customFormat="1" ht="15" customHeight="1" x14ac:dyDescent="0.2">
      <c r="A34" s="75"/>
      <c r="B34" s="75"/>
      <c r="C34" s="75"/>
    </row>
    <row r="35" spans="1:3" s="10" customFormat="1" ht="13.5" customHeight="1" x14ac:dyDescent="0.2">
      <c r="A35" s="11"/>
      <c r="B35" s="11"/>
      <c r="C35" s="11"/>
    </row>
    <row r="36" spans="1:3" s="10" customFormat="1" x14ac:dyDescent="0.2">
      <c r="A36" s="77" t="s">
        <v>14</v>
      </c>
      <c r="B36" s="77"/>
      <c r="C36" s="11"/>
    </row>
    <row r="37" spans="1:3" s="10" customFormat="1" ht="14.25" x14ac:dyDescent="0.2">
      <c r="A37" s="78" t="s">
        <v>169</v>
      </c>
      <c r="B37" s="78"/>
      <c r="C37" s="78"/>
    </row>
    <row r="38" spans="1:3" ht="14.25" x14ac:dyDescent="0.2">
      <c r="A38" s="78"/>
      <c r="B38" s="78"/>
      <c r="C38" s="78"/>
    </row>
    <row r="39" spans="1:3" ht="14.25" x14ac:dyDescent="0.2">
      <c r="A39" s="78"/>
      <c r="B39" s="78"/>
      <c r="C39" s="78"/>
    </row>
    <row r="40" spans="1:3" ht="14.25" customHeight="1" x14ac:dyDescent="0.2">
      <c r="A40" s="78"/>
      <c r="B40" s="78"/>
      <c r="C40" s="78"/>
    </row>
    <row r="44" spans="1:3" x14ac:dyDescent="0.2">
      <c r="A44" s="74" t="s">
        <v>191</v>
      </c>
      <c r="B44" s="74"/>
      <c r="C44" s="14" t="s">
        <v>166</v>
      </c>
    </row>
    <row r="45" spans="1:3" x14ac:dyDescent="0.2">
      <c r="C45" s="14"/>
    </row>
    <row r="46" spans="1:3" x14ac:dyDescent="0.2">
      <c r="C46" s="14"/>
    </row>
    <row r="47" spans="1:3" x14ac:dyDescent="0.2">
      <c r="C47" s="14" t="s">
        <v>166</v>
      </c>
    </row>
    <row r="48" spans="1:3" x14ac:dyDescent="0.2">
      <c r="C48" s="14"/>
    </row>
    <row r="49" spans="1:3" x14ac:dyDescent="0.2">
      <c r="C49" s="14"/>
    </row>
    <row r="50" spans="1:3" x14ac:dyDescent="0.2">
      <c r="A50" s="15" t="s">
        <v>15</v>
      </c>
      <c r="C50" s="16">
        <v>44357</v>
      </c>
    </row>
  </sheetData>
  <mergeCells count="13">
    <mergeCell ref="A19:B19"/>
    <mergeCell ref="B3:C3"/>
    <mergeCell ref="A6:C6"/>
    <mergeCell ref="A8:C8"/>
    <mergeCell ref="A9:C9"/>
    <mergeCell ref="A13:C17"/>
    <mergeCell ref="A44:B44"/>
    <mergeCell ref="A21:C21"/>
    <mergeCell ref="A22:C27"/>
    <mergeCell ref="A30:C30"/>
    <mergeCell ref="A31:C34"/>
    <mergeCell ref="A36:B36"/>
    <mergeCell ref="A37:C40"/>
  </mergeCells>
  <phoneticPr fontId="4" type="noConversion"/>
  <printOptions horizontalCentered="1"/>
  <pageMargins left="0.70866141732283505" right="0.70866141732283505" top="0.74803149606299202" bottom="0.74803149606299202" header="0.31496062992126" footer="0.31496062992126"/>
  <pageSetup paperSize="9" scale="84"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58"/>
  <sheetViews>
    <sheetView showGridLines="0" view="pageBreakPreview" zoomScaleNormal="100" zoomScaleSheetLayoutView="100" workbookViewId="0">
      <selection activeCell="C7" sqref="C7:E7"/>
    </sheetView>
  </sheetViews>
  <sheetFormatPr defaultColWidth="12" defaultRowHeight="12.75" x14ac:dyDescent="0.2"/>
  <cols>
    <col min="1" max="1" width="6.83203125" style="22" customWidth="1"/>
    <col min="2" max="2" width="29.1640625" style="22" customWidth="1"/>
    <col min="3" max="3" width="27.83203125" style="22" customWidth="1"/>
    <col min="4" max="4" width="22.1640625" style="22" customWidth="1"/>
    <col min="5" max="5" width="28" style="22" customWidth="1"/>
    <col min="6" max="6" width="18.83203125" style="22" customWidth="1"/>
    <col min="7" max="7" width="20.1640625" style="22" customWidth="1"/>
    <col min="8" max="9" width="20.6640625" style="23" customWidth="1"/>
    <col min="10" max="257" width="12" style="23"/>
    <col min="258" max="258" width="5.83203125" style="23" customWidth="1"/>
    <col min="259" max="259" width="39.5" style="23" customWidth="1"/>
    <col min="260" max="260" width="42.83203125" style="23" customWidth="1"/>
    <col min="261" max="261" width="30.83203125" style="23" customWidth="1"/>
    <col min="262" max="513" width="12" style="23"/>
    <col min="514" max="514" width="5.83203125" style="23" customWidth="1"/>
    <col min="515" max="515" width="39.5" style="23" customWidth="1"/>
    <col min="516" max="516" width="42.83203125" style="23" customWidth="1"/>
    <col min="517" max="517" width="30.83203125" style="23" customWidth="1"/>
    <col min="518" max="769" width="12" style="23"/>
    <col min="770" max="770" width="5.83203125" style="23" customWidth="1"/>
    <col min="771" max="771" width="39.5" style="23" customWidth="1"/>
    <col min="772" max="772" width="42.83203125" style="23" customWidth="1"/>
    <col min="773" max="773" width="30.83203125" style="23" customWidth="1"/>
    <col min="774" max="1025" width="12" style="23"/>
    <col min="1026" max="1026" width="5.83203125" style="23" customWidth="1"/>
    <col min="1027" max="1027" width="39.5" style="23" customWidth="1"/>
    <col min="1028" max="1028" width="42.83203125" style="23" customWidth="1"/>
    <col min="1029" max="1029" width="30.83203125" style="23" customWidth="1"/>
    <col min="1030" max="1281" width="12" style="23"/>
    <col min="1282" max="1282" width="5.83203125" style="23" customWidth="1"/>
    <col min="1283" max="1283" width="39.5" style="23" customWidth="1"/>
    <col min="1284" max="1284" width="42.83203125" style="23" customWidth="1"/>
    <col min="1285" max="1285" width="30.83203125" style="23" customWidth="1"/>
    <col min="1286" max="1537" width="12" style="23"/>
    <col min="1538" max="1538" width="5.83203125" style="23" customWidth="1"/>
    <col min="1539" max="1539" width="39.5" style="23" customWidth="1"/>
    <col min="1540" max="1540" width="42.83203125" style="23" customWidth="1"/>
    <col min="1541" max="1541" width="30.83203125" style="23" customWidth="1"/>
    <col min="1542" max="1793" width="12" style="23"/>
    <col min="1794" max="1794" width="5.83203125" style="23" customWidth="1"/>
    <col min="1795" max="1795" width="39.5" style="23" customWidth="1"/>
    <col min="1796" max="1796" width="42.83203125" style="23" customWidth="1"/>
    <col min="1797" max="1797" width="30.83203125" style="23" customWidth="1"/>
    <col min="1798" max="2049" width="12" style="23"/>
    <col min="2050" max="2050" width="5.83203125" style="23" customWidth="1"/>
    <col min="2051" max="2051" width="39.5" style="23" customWidth="1"/>
    <col min="2052" max="2052" width="42.83203125" style="23" customWidth="1"/>
    <col min="2053" max="2053" width="30.83203125" style="23" customWidth="1"/>
    <col min="2054" max="2305" width="12" style="23"/>
    <col min="2306" max="2306" width="5.83203125" style="23" customWidth="1"/>
    <col min="2307" max="2307" width="39.5" style="23" customWidth="1"/>
    <col min="2308" max="2308" width="42.83203125" style="23" customWidth="1"/>
    <col min="2309" max="2309" width="30.83203125" style="23" customWidth="1"/>
    <col min="2310" max="2561" width="12" style="23"/>
    <col min="2562" max="2562" width="5.83203125" style="23" customWidth="1"/>
    <col min="2563" max="2563" width="39.5" style="23" customWidth="1"/>
    <col min="2564" max="2564" width="42.83203125" style="23" customWidth="1"/>
    <col min="2565" max="2565" width="30.83203125" style="23" customWidth="1"/>
    <col min="2566" max="2817" width="12" style="23"/>
    <col min="2818" max="2818" width="5.83203125" style="23" customWidth="1"/>
    <col min="2819" max="2819" width="39.5" style="23" customWidth="1"/>
    <col min="2820" max="2820" width="42.83203125" style="23" customWidth="1"/>
    <col min="2821" max="2821" width="30.83203125" style="23" customWidth="1"/>
    <col min="2822" max="3073" width="12" style="23"/>
    <col min="3074" max="3074" width="5.83203125" style="23" customWidth="1"/>
    <col min="3075" max="3075" width="39.5" style="23" customWidth="1"/>
    <col min="3076" max="3076" width="42.83203125" style="23" customWidth="1"/>
    <col min="3077" max="3077" width="30.83203125" style="23" customWidth="1"/>
    <col min="3078" max="3329" width="12" style="23"/>
    <col min="3330" max="3330" width="5.83203125" style="23" customWidth="1"/>
    <col min="3331" max="3331" width="39.5" style="23" customWidth="1"/>
    <col min="3332" max="3332" width="42.83203125" style="23" customWidth="1"/>
    <col min="3333" max="3333" width="30.83203125" style="23" customWidth="1"/>
    <col min="3334" max="3585" width="12" style="23"/>
    <col min="3586" max="3586" width="5.83203125" style="23" customWidth="1"/>
    <col min="3587" max="3587" width="39.5" style="23" customWidth="1"/>
    <col min="3588" max="3588" width="42.83203125" style="23" customWidth="1"/>
    <col min="3589" max="3589" width="30.83203125" style="23" customWidth="1"/>
    <col min="3590" max="3841" width="12" style="23"/>
    <col min="3842" max="3842" width="5.83203125" style="23" customWidth="1"/>
    <col min="3843" max="3843" width="39.5" style="23" customWidth="1"/>
    <col min="3844" max="3844" width="42.83203125" style="23" customWidth="1"/>
    <col min="3845" max="3845" width="30.83203125" style="23" customWidth="1"/>
    <col min="3846" max="4097" width="12" style="23"/>
    <col min="4098" max="4098" width="5.83203125" style="23" customWidth="1"/>
    <col min="4099" max="4099" width="39.5" style="23" customWidth="1"/>
    <col min="4100" max="4100" width="42.83203125" style="23" customWidth="1"/>
    <col min="4101" max="4101" width="30.83203125" style="23" customWidth="1"/>
    <col min="4102" max="4353" width="12" style="23"/>
    <col min="4354" max="4354" width="5.83203125" style="23" customWidth="1"/>
    <col min="4355" max="4355" width="39.5" style="23" customWidth="1"/>
    <col min="4356" max="4356" width="42.83203125" style="23" customWidth="1"/>
    <col min="4357" max="4357" width="30.83203125" style="23" customWidth="1"/>
    <col min="4358" max="4609" width="12" style="23"/>
    <col min="4610" max="4610" width="5.83203125" style="23" customWidth="1"/>
    <col min="4611" max="4611" width="39.5" style="23" customWidth="1"/>
    <col min="4612" max="4612" width="42.83203125" style="23" customWidth="1"/>
    <col min="4613" max="4613" width="30.83203125" style="23" customWidth="1"/>
    <col min="4614" max="4865" width="12" style="23"/>
    <col min="4866" max="4866" width="5.83203125" style="23" customWidth="1"/>
    <col min="4867" max="4867" width="39.5" style="23" customWidth="1"/>
    <col min="4868" max="4868" width="42.83203125" style="23" customWidth="1"/>
    <col min="4869" max="4869" width="30.83203125" style="23" customWidth="1"/>
    <col min="4870" max="5121" width="12" style="23"/>
    <col min="5122" max="5122" width="5.83203125" style="23" customWidth="1"/>
    <col min="5123" max="5123" width="39.5" style="23" customWidth="1"/>
    <col min="5124" max="5124" width="42.83203125" style="23" customWidth="1"/>
    <col min="5125" max="5125" width="30.83203125" style="23" customWidth="1"/>
    <col min="5126" max="5377" width="12" style="23"/>
    <col min="5378" max="5378" width="5.83203125" style="23" customWidth="1"/>
    <col min="5379" max="5379" width="39.5" style="23" customWidth="1"/>
    <col min="5380" max="5380" width="42.83203125" style="23" customWidth="1"/>
    <col min="5381" max="5381" width="30.83203125" style="23" customWidth="1"/>
    <col min="5382" max="5633" width="12" style="23"/>
    <col min="5634" max="5634" width="5.83203125" style="23" customWidth="1"/>
    <col min="5635" max="5635" width="39.5" style="23" customWidth="1"/>
    <col min="5636" max="5636" width="42.83203125" style="23" customWidth="1"/>
    <col min="5637" max="5637" width="30.83203125" style="23" customWidth="1"/>
    <col min="5638" max="5889" width="12" style="23"/>
    <col min="5890" max="5890" width="5.83203125" style="23" customWidth="1"/>
    <col min="5891" max="5891" width="39.5" style="23" customWidth="1"/>
    <col min="5892" max="5892" width="42.83203125" style="23" customWidth="1"/>
    <col min="5893" max="5893" width="30.83203125" style="23" customWidth="1"/>
    <col min="5894" max="6145" width="12" style="23"/>
    <col min="6146" max="6146" width="5.83203125" style="23" customWidth="1"/>
    <col min="6147" max="6147" width="39.5" style="23" customWidth="1"/>
    <col min="6148" max="6148" width="42.83203125" style="23" customWidth="1"/>
    <col min="6149" max="6149" width="30.83203125" style="23" customWidth="1"/>
    <col min="6150" max="6401" width="12" style="23"/>
    <col min="6402" max="6402" width="5.83203125" style="23" customWidth="1"/>
    <col min="6403" max="6403" width="39.5" style="23" customWidth="1"/>
    <col min="6404" max="6404" width="42.83203125" style="23" customWidth="1"/>
    <col min="6405" max="6405" width="30.83203125" style="23" customWidth="1"/>
    <col min="6406" max="6657" width="12" style="23"/>
    <col min="6658" max="6658" width="5.83203125" style="23" customWidth="1"/>
    <col min="6659" max="6659" width="39.5" style="23" customWidth="1"/>
    <col min="6660" max="6660" width="42.83203125" style="23" customWidth="1"/>
    <col min="6661" max="6661" width="30.83203125" style="23" customWidth="1"/>
    <col min="6662" max="6913" width="12" style="23"/>
    <col min="6914" max="6914" width="5.83203125" style="23" customWidth="1"/>
    <col min="6915" max="6915" width="39.5" style="23" customWidth="1"/>
    <col min="6916" max="6916" width="42.83203125" style="23" customWidth="1"/>
    <col min="6917" max="6917" width="30.83203125" style="23" customWidth="1"/>
    <col min="6918" max="7169" width="12" style="23"/>
    <col min="7170" max="7170" width="5.83203125" style="23" customWidth="1"/>
    <col min="7171" max="7171" width="39.5" style="23" customWidth="1"/>
    <col min="7172" max="7172" width="42.83203125" style="23" customWidth="1"/>
    <col min="7173" max="7173" width="30.83203125" style="23" customWidth="1"/>
    <col min="7174" max="7425" width="12" style="23"/>
    <col min="7426" max="7426" width="5.83203125" style="23" customWidth="1"/>
    <col min="7427" max="7427" width="39.5" style="23" customWidth="1"/>
    <col min="7428" max="7428" width="42.83203125" style="23" customWidth="1"/>
    <col min="7429" max="7429" width="30.83203125" style="23" customWidth="1"/>
    <col min="7430" max="7681" width="12" style="23"/>
    <col min="7682" max="7682" width="5.83203125" style="23" customWidth="1"/>
    <col min="7683" max="7683" width="39.5" style="23" customWidth="1"/>
    <col min="7684" max="7684" width="42.83203125" style="23" customWidth="1"/>
    <col min="7685" max="7685" width="30.83203125" style="23" customWidth="1"/>
    <col min="7686" max="7937" width="12" style="23"/>
    <col min="7938" max="7938" width="5.83203125" style="23" customWidth="1"/>
    <col min="7939" max="7939" width="39.5" style="23" customWidth="1"/>
    <col min="7940" max="7940" width="42.83203125" style="23" customWidth="1"/>
    <col min="7941" max="7941" width="30.83203125" style="23" customWidth="1"/>
    <col min="7942" max="8193" width="12" style="23"/>
    <col min="8194" max="8194" width="5.83203125" style="23" customWidth="1"/>
    <col min="8195" max="8195" width="39.5" style="23" customWidth="1"/>
    <col min="8196" max="8196" width="42.83203125" style="23" customWidth="1"/>
    <col min="8197" max="8197" width="30.83203125" style="23" customWidth="1"/>
    <col min="8198" max="8449" width="12" style="23"/>
    <col min="8450" max="8450" width="5.83203125" style="23" customWidth="1"/>
    <col min="8451" max="8451" width="39.5" style="23" customWidth="1"/>
    <col min="8452" max="8452" width="42.83203125" style="23" customWidth="1"/>
    <col min="8453" max="8453" width="30.83203125" style="23" customWidth="1"/>
    <col min="8454" max="8705" width="12" style="23"/>
    <col min="8706" max="8706" width="5.83203125" style="23" customWidth="1"/>
    <col min="8707" max="8707" width="39.5" style="23" customWidth="1"/>
    <col min="8708" max="8708" width="42.83203125" style="23" customWidth="1"/>
    <col min="8709" max="8709" width="30.83203125" style="23" customWidth="1"/>
    <col min="8710" max="8961" width="12" style="23"/>
    <col min="8962" max="8962" width="5.83203125" style="23" customWidth="1"/>
    <col min="8963" max="8963" width="39.5" style="23" customWidth="1"/>
    <col min="8964" max="8964" width="42.83203125" style="23" customWidth="1"/>
    <col min="8965" max="8965" width="30.83203125" style="23" customWidth="1"/>
    <col min="8966" max="9217" width="12" style="23"/>
    <col min="9218" max="9218" width="5.83203125" style="23" customWidth="1"/>
    <col min="9219" max="9219" width="39.5" style="23" customWidth="1"/>
    <col min="9220" max="9220" width="42.83203125" style="23" customWidth="1"/>
    <col min="9221" max="9221" width="30.83203125" style="23" customWidth="1"/>
    <col min="9222" max="9473" width="12" style="23"/>
    <col min="9474" max="9474" width="5.83203125" style="23" customWidth="1"/>
    <col min="9475" max="9475" width="39.5" style="23" customWidth="1"/>
    <col min="9476" max="9476" width="42.83203125" style="23" customWidth="1"/>
    <col min="9477" max="9477" width="30.83203125" style="23" customWidth="1"/>
    <col min="9478" max="9729" width="12" style="23"/>
    <col min="9730" max="9730" width="5.83203125" style="23" customWidth="1"/>
    <col min="9731" max="9731" width="39.5" style="23" customWidth="1"/>
    <col min="9732" max="9732" width="42.83203125" style="23" customWidth="1"/>
    <col min="9733" max="9733" width="30.83203125" style="23" customWidth="1"/>
    <col min="9734" max="9985" width="12" style="23"/>
    <col min="9986" max="9986" width="5.83203125" style="23" customWidth="1"/>
    <col min="9987" max="9987" width="39.5" style="23" customWidth="1"/>
    <col min="9988" max="9988" width="42.83203125" style="23" customWidth="1"/>
    <col min="9989" max="9989" width="30.83203125" style="23" customWidth="1"/>
    <col min="9990" max="10241" width="12" style="23"/>
    <col min="10242" max="10242" width="5.83203125" style="23" customWidth="1"/>
    <col min="10243" max="10243" width="39.5" style="23" customWidth="1"/>
    <col min="10244" max="10244" width="42.83203125" style="23" customWidth="1"/>
    <col min="10245" max="10245" width="30.83203125" style="23" customWidth="1"/>
    <col min="10246" max="10497" width="12" style="23"/>
    <col min="10498" max="10498" width="5.83203125" style="23" customWidth="1"/>
    <col min="10499" max="10499" width="39.5" style="23" customWidth="1"/>
    <col min="10500" max="10500" width="42.83203125" style="23" customWidth="1"/>
    <col min="10501" max="10501" width="30.83203125" style="23" customWidth="1"/>
    <col min="10502" max="10753" width="12" style="23"/>
    <col min="10754" max="10754" width="5.83203125" style="23" customWidth="1"/>
    <col min="10755" max="10755" width="39.5" style="23" customWidth="1"/>
    <col min="10756" max="10756" width="42.83203125" style="23" customWidth="1"/>
    <col min="10757" max="10757" width="30.83203125" style="23" customWidth="1"/>
    <col min="10758" max="11009" width="12" style="23"/>
    <col min="11010" max="11010" width="5.83203125" style="23" customWidth="1"/>
    <col min="11011" max="11011" width="39.5" style="23" customWidth="1"/>
    <col min="11012" max="11012" width="42.83203125" style="23" customWidth="1"/>
    <col min="11013" max="11013" width="30.83203125" style="23" customWidth="1"/>
    <col min="11014" max="11265" width="12" style="23"/>
    <col min="11266" max="11266" width="5.83203125" style="23" customWidth="1"/>
    <col min="11267" max="11267" width="39.5" style="23" customWidth="1"/>
    <col min="11268" max="11268" width="42.83203125" style="23" customWidth="1"/>
    <col min="11269" max="11269" width="30.83203125" style="23" customWidth="1"/>
    <col min="11270" max="11521" width="12" style="23"/>
    <col min="11522" max="11522" width="5.83203125" style="23" customWidth="1"/>
    <col min="11523" max="11523" width="39.5" style="23" customWidth="1"/>
    <col min="11524" max="11524" width="42.83203125" style="23" customWidth="1"/>
    <col min="11525" max="11525" width="30.83203125" style="23" customWidth="1"/>
    <col min="11526" max="11777" width="12" style="23"/>
    <col min="11778" max="11778" width="5.83203125" style="23" customWidth="1"/>
    <col min="11779" max="11779" width="39.5" style="23" customWidth="1"/>
    <col min="11780" max="11780" width="42.83203125" style="23" customWidth="1"/>
    <col min="11781" max="11781" width="30.83203125" style="23" customWidth="1"/>
    <col min="11782" max="12033" width="12" style="23"/>
    <col min="12034" max="12034" width="5.83203125" style="23" customWidth="1"/>
    <col min="12035" max="12035" width="39.5" style="23" customWidth="1"/>
    <col min="12036" max="12036" width="42.83203125" style="23" customWidth="1"/>
    <col min="12037" max="12037" width="30.83203125" style="23" customWidth="1"/>
    <col min="12038" max="12289" width="12" style="23"/>
    <col min="12290" max="12290" width="5.83203125" style="23" customWidth="1"/>
    <col min="12291" max="12291" width="39.5" style="23" customWidth="1"/>
    <col min="12292" max="12292" width="42.83203125" style="23" customWidth="1"/>
    <col min="12293" max="12293" width="30.83203125" style="23" customWidth="1"/>
    <col min="12294" max="12545" width="12" style="23"/>
    <col min="12546" max="12546" width="5.83203125" style="23" customWidth="1"/>
    <col min="12547" max="12547" width="39.5" style="23" customWidth="1"/>
    <col min="12548" max="12548" width="42.83203125" style="23" customWidth="1"/>
    <col min="12549" max="12549" width="30.83203125" style="23" customWidth="1"/>
    <col min="12550" max="12801" width="12" style="23"/>
    <col min="12802" max="12802" width="5.83203125" style="23" customWidth="1"/>
    <col min="12803" max="12803" width="39.5" style="23" customWidth="1"/>
    <col min="12804" max="12804" width="42.83203125" style="23" customWidth="1"/>
    <col min="12805" max="12805" width="30.83203125" style="23" customWidth="1"/>
    <col min="12806" max="13057" width="12" style="23"/>
    <col min="13058" max="13058" width="5.83203125" style="23" customWidth="1"/>
    <col min="13059" max="13059" width="39.5" style="23" customWidth="1"/>
    <col min="13060" max="13060" width="42.83203125" style="23" customWidth="1"/>
    <col min="13061" max="13061" width="30.83203125" style="23" customWidth="1"/>
    <col min="13062" max="13313" width="12" style="23"/>
    <col min="13314" max="13314" width="5.83203125" style="23" customWidth="1"/>
    <col min="13315" max="13315" width="39.5" style="23" customWidth="1"/>
    <col min="13316" max="13316" width="42.83203125" style="23" customWidth="1"/>
    <col min="13317" max="13317" width="30.83203125" style="23" customWidth="1"/>
    <col min="13318" max="13569" width="12" style="23"/>
    <col min="13570" max="13570" width="5.83203125" style="23" customWidth="1"/>
    <col min="13571" max="13571" width="39.5" style="23" customWidth="1"/>
    <col min="13572" max="13572" width="42.83203125" style="23" customWidth="1"/>
    <col min="13573" max="13573" width="30.83203125" style="23" customWidth="1"/>
    <col min="13574" max="13825" width="12" style="23"/>
    <col min="13826" max="13826" width="5.83203125" style="23" customWidth="1"/>
    <col min="13827" max="13827" width="39.5" style="23" customWidth="1"/>
    <col min="13828" max="13828" width="42.83203125" style="23" customWidth="1"/>
    <col min="13829" max="13829" width="30.83203125" style="23" customWidth="1"/>
    <col min="13830" max="14081" width="12" style="23"/>
    <col min="14082" max="14082" width="5.83203125" style="23" customWidth="1"/>
    <col min="14083" max="14083" width="39.5" style="23" customWidth="1"/>
    <col min="14084" max="14084" width="42.83203125" style="23" customWidth="1"/>
    <col min="14085" max="14085" width="30.83203125" style="23" customWidth="1"/>
    <col min="14086" max="14337" width="12" style="23"/>
    <col min="14338" max="14338" width="5.83203125" style="23" customWidth="1"/>
    <col min="14339" max="14339" width="39.5" style="23" customWidth="1"/>
    <col min="14340" max="14340" width="42.83203125" style="23" customWidth="1"/>
    <col min="14341" max="14341" width="30.83203125" style="23" customWidth="1"/>
    <col min="14342" max="14593" width="12" style="23"/>
    <col min="14594" max="14594" width="5.83203125" style="23" customWidth="1"/>
    <col min="14595" max="14595" width="39.5" style="23" customWidth="1"/>
    <col min="14596" max="14596" width="42.83203125" style="23" customWidth="1"/>
    <col min="14597" max="14597" width="30.83203125" style="23" customWidth="1"/>
    <col min="14598" max="14849" width="12" style="23"/>
    <col min="14850" max="14850" width="5.83203125" style="23" customWidth="1"/>
    <col min="14851" max="14851" width="39.5" style="23" customWidth="1"/>
    <col min="14852" max="14852" width="42.83203125" style="23" customWidth="1"/>
    <col min="14853" max="14853" width="30.83203125" style="23" customWidth="1"/>
    <col min="14854" max="15105" width="12" style="23"/>
    <col min="15106" max="15106" width="5.83203125" style="23" customWidth="1"/>
    <col min="15107" max="15107" width="39.5" style="23" customWidth="1"/>
    <col min="15108" max="15108" width="42.83203125" style="23" customWidth="1"/>
    <col min="15109" max="15109" width="30.83203125" style="23" customWidth="1"/>
    <col min="15110" max="15361" width="12" style="23"/>
    <col min="15362" max="15362" width="5.83203125" style="23" customWidth="1"/>
    <col min="15363" max="15363" width="39.5" style="23" customWidth="1"/>
    <col min="15364" max="15364" width="42.83203125" style="23" customWidth="1"/>
    <col min="15365" max="15365" width="30.83203125" style="23" customWidth="1"/>
    <col min="15366" max="15617" width="12" style="23"/>
    <col min="15618" max="15618" width="5.83203125" style="23" customWidth="1"/>
    <col min="15619" max="15619" width="39.5" style="23" customWidth="1"/>
    <col min="15620" max="15620" width="42.83203125" style="23" customWidth="1"/>
    <col min="15621" max="15621" width="30.83203125" style="23" customWidth="1"/>
    <col min="15622" max="15873" width="12" style="23"/>
    <col min="15874" max="15874" width="5.83203125" style="23" customWidth="1"/>
    <col min="15875" max="15875" width="39.5" style="23" customWidth="1"/>
    <col min="15876" max="15876" width="42.83203125" style="23" customWidth="1"/>
    <col min="15877" max="15877" width="30.83203125" style="23" customWidth="1"/>
    <col min="15878" max="16129" width="12" style="23"/>
    <col min="16130" max="16130" width="5.83203125" style="23" customWidth="1"/>
    <col min="16131" max="16131" width="39.5" style="23" customWidth="1"/>
    <col min="16132" max="16132" width="42.83203125" style="23" customWidth="1"/>
    <col min="16133" max="16133" width="30.83203125" style="23" customWidth="1"/>
    <col min="16134" max="16384" width="12" style="23"/>
  </cols>
  <sheetData>
    <row r="1" spans="1:8" s="19" customFormat="1" ht="20.25" customHeight="1" x14ac:dyDescent="0.15">
      <c r="A1" s="17"/>
      <c r="B1" s="18"/>
      <c r="G1" s="20"/>
    </row>
    <row r="2" spans="1:8" ht="20.25" customHeight="1" x14ac:dyDescent="0.2">
      <c r="A2" s="83" t="s">
        <v>16</v>
      </c>
      <c r="B2" s="83"/>
      <c r="C2" s="83"/>
      <c r="D2" s="83"/>
      <c r="E2" s="83"/>
      <c r="F2" s="21"/>
    </row>
    <row r="3" spans="1:8" s="1" customFormat="1" ht="23.25" customHeight="1" x14ac:dyDescent="0.2">
      <c r="A3" s="24" t="s">
        <v>187</v>
      </c>
      <c r="B3" s="24"/>
      <c r="D3" s="1" t="s">
        <v>17</v>
      </c>
      <c r="E3" s="65"/>
    </row>
    <row r="4" spans="1:8" s="1" customFormat="1" ht="22.5" customHeight="1" x14ac:dyDescent="0.2">
      <c r="A4" s="24" t="s">
        <v>184</v>
      </c>
      <c r="B4" s="24"/>
      <c r="D4" s="1" t="s">
        <v>17</v>
      </c>
      <c r="E4" s="61"/>
    </row>
    <row r="5" spans="1:8" s="1" customFormat="1" ht="16.5" customHeight="1" x14ac:dyDescent="0.2">
      <c r="A5" s="1" t="s">
        <v>172</v>
      </c>
      <c r="D5" s="1" t="s">
        <v>18</v>
      </c>
    </row>
    <row r="6" spans="1:8" s="1" customFormat="1" ht="23.25" customHeight="1" x14ac:dyDescent="0.2">
      <c r="A6" s="25" t="s">
        <v>19</v>
      </c>
      <c r="B6" s="25" t="s">
        <v>20</v>
      </c>
      <c r="C6" s="26" t="s">
        <v>21</v>
      </c>
      <c r="D6" s="26" t="s">
        <v>22</v>
      </c>
      <c r="E6" s="26" t="s">
        <v>23</v>
      </c>
    </row>
    <row r="7" spans="1:8" s="1" customFormat="1" ht="33" customHeight="1" x14ac:dyDescent="0.2">
      <c r="A7" s="26">
        <v>1</v>
      </c>
      <c r="B7" s="27" t="s">
        <v>24</v>
      </c>
      <c r="C7" s="84">
        <v>5</v>
      </c>
      <c r="D7" s="84"/>
      <c r="E7" s="84"/>
    </row>
    <row r="8" spans="1:8" s="1" customFormat="1" ht="33" customHeight="1" x14ac:dyDescent="0.2">
      <c r="A8" s="26">
        <v>2</v>
      </c>
      <c r="B8" s="28" t="s">
        <v>25</v>
      </c>
      <c r="C8" s="29">
        <f>SUM('Z4001:Z4005'!C8)</f>
        <v>1624578.91</v>
      </c>
      <c r="D8" s="29">
        <f>SUM('Z4001:Z4005'!D8)</f>
        <v>0</v>
      </c>
      <c r="E8" s="29">
        <f>SUM('Z4001:Z4005'!E8)</f>
        <v>1624578.91</v>
      </c>
      <c r="H8" s="30"/>
    </row>
    <row r="9" spans="1:8" s="1" customFormat="1" ht="33" customHeight="1" x14ac:dyDescent="0.2">
      <c r="A9" s="26">
        <v>3</v>
      </c>
      <c r="B9" s="28" t="s">
        <v>26</v>
      </c>
      <c r="C9" s="29">
        <f>SUM('Z4001:Z4005'!C9)</f>
        <v>821670.57000000007</v>
      </c>
      <c r="D9" s="29">
        <f>SUM('Z4001:Z4005'!D9)</f>
        <v>0</v>
      </c>
      <c r="E9" s="29">
        <f>SUM('Z4001:Z4005'!E9)</f>
        <v>821670.57000000007</v>
      </c>
    </row>
    <row r="10" spans="1:8" s="1" customFormat="1" ht="33" customHeight="1" x14ac:dyDescent="0.2">
      <c r="A10" s="26">
        <v>4</v>
      </c>
      <c r="B10" s="31" t="s">
        <v>27</v>
      </c>
      <c r="C10" s="29">
        <f>SUM('Z4001:Z4005'!C10)</f>
        <v>795202</v>
      </c>
      <c r="D10" s="29">
        <f>SUM('Z4001:Z4005'!D10)</f>
        <v>0</v>
      </c>
      <c r="E10" s="29">
        <f>SUM('Z4001:Z4005'!E10)</f>
        <v>795202</v>
      </c>
    </row>
    <row r="11" spans="1:8" s="1" customFormat="1" ht="33" customHeight="1" x14ac:dyDescent="0.2">
      <c r="A11" s="26">
        <v>5</v>
      </c>
      <c r="B11" s="31" t="s">
        <v>28</v>
      </c>
      <c r="C11" s="29">
        <f>SUM('Z4001:Z4005'!C11)</f>
        <v>26468.57</v>
      </c>
      <c r="D11" s="29">
        <f>SUM('Z4001:Z4005'!D11)</f>
        <v>0</v>
      </c>
      <c r="E11" s="29">
        <f>SUM('Z4001:Z4005'!E11)</f>
        <v>26468.57</v>
      </c>
    </row>
    <row r="12" spans="1:8" s="1" customFormat="1" ht="33" customHeight="1" x14ac:dyDescent="0.2">
      <c r="A12" s="26">
        <v>6</v>
      </c>
      <c r="B12" s="31" t="s">
        <v>29</v>
      </c>
      <c r="C12" s="29">
        <f>SUM('Z4001:Z4005'!C12)</f>
        <v>0</v>
      </c>
      <c r="D12" s="29">
        <f>SUM('Z4001:Z4005'!D12)</f>
        <v>0</v>
      </c>
      <c r="E12" s="29">
        <f>SUM('Z4001:Z4005'!E12)</f>
        <v>0</v>
      </c>
    </row>
    <row r="13" spans="1:8" s="1" customFormat="1" ht="39.75" customHeight="1" x14ac:dyDescent="0.2">
      <c r="A13" s="26">
        <v>7</v>
      </c>
      <c r="B13" s="33" t="s">
        <v>30</v>
      </c>
      <c r="C13" s="29">
        <f>SUM('Z4001:Z4005'!C13)</f>
        <v>316499.81999999995</v>
      </c>
      <c r="D13" s="29">
        <f>SUM('Z4001:Z4005'!D13)</f>
        <v>0</v>
      </c>
      <c r="E13" s="29">
        <f>SUM('Z4001:Z4005'!E13)</f>
        <v>316499.81999999995</v>
      </c>
    </row>
    <row r="14" spans="1:8" s="1" customFormat="1" ht="33" customHeight="1" x14ac:dyDescent="0.2">
      <c r="A14" s="26">
        <v>8</v>
      </c>
      <c r="B14" s="31" t="s">
        <v>31</v>
      </c>
      <c r="C14" s="29">
        <f>SUM('Z4001:Z4005'!C14)</f>
        <v>287417.54999999993</v>
      </c>
      <c r="D14" s="29">
        <f>SUM('Z4001:Z4005'!D14)</f>
        <v>0</v>
      </c>
      <c r="E14" s="29">
        <f>SUM('Z4001:Z4005'!E14)</f>
        <v>287417.54999999993</v>
      </c>
    </row>
    <row r="15" spans="1:8" s="1" customFormat="1" ht="33" customHeight="1" x14ac:dyDescent="0.2">
      <c r="A15" s="26">
        <v>9</v>
      </c>
      <c r="B15" s="31" t="s">
        <v>32</v>
      </c>
      <c r="C15" s="29">
        <f>SUM('Z4001:Z4005'!C15)</f>
        <v>0</v>
      </c>
      <c r="D15" s="29">
        <f>SUM('Z4001:Z4005'!D15)</f>
        <v>0</v>
      </c>
      <c r="E15" s="29">
        <f>SUM('Z4001:Z4005'!E15)</f>
        <v>0</v>
      </c>
    </row>
    <row r="16" spans="1:8" s="1" customFormat="1" ht="33" customHeight="1" x14ac:dyDescent="0.2">
      <c r="A16" s="26">
        <v>10</v>
      </c>
      <c r="B16" s="31" t="s">
        <v>33</v>
      </c>
      <c r="C16" s="29">
        <f>SUM('Z4001:Z4005'!C16)</f>
        <v>29082.270000000004</v>
      </c>
      <c r="D16" s="29">
        <f>SUM('Z4001:Z4005'!D16)</f>
        <v>0</v>
      </c>
      <c r="E16" s="29">
        <f>SUM('Z4001:Z4005'!E16)</f>
        <v>29082.270000000004</v>
      </c>
    </row>
    <row r="17" spans="1:5" s="1" customFormat="1" ht="33" customHeight="1" x14ac:dyDescent="0.2">
      <c r="A17" s="26">
        <v>11</v>
      </c>
      <c r="B17" s="31" t="s">
        <v>34</v>
      </c>
      <c r="C17" s="29">
        <f>SUM('Z4001:Z4005'!C17)</f>
        <v>0</v>
      </c>
      <c r="D17" s="29">
        <f>SUM('Z4001:Z4005'!D17)</f>
        <v>0</v>
      </c>
      <c r="E17" s="29">
        <f>SUM('Z4001:Z4005'!E17)</f>
        <v>0</v>
      </c>
    </row>
    <row r="18" spans="1:5" s="1" customFormat="1" ht="33" customHeight="1" x14ac:dyDescent="0.2">
      <c r="A18" s="26">
        <v>12</v>
      </c>
      <c r="B18" s="31" t="s">
        <v>35</v>
      </c>
      <c r="C18" s="29">
        <f>SUM('Z4001:Z4005'!C18)</f>
        <v>0</v>
      </c>
      <c r="D18" s="29">
        <f>SUM('Z4001:Z4005'!D18)</f>
        <v>0</v>
      </c>
      <c r="E18" s="29">
        <f>SUM('Z4001:Z4005'!E18)</f>
        <v>0</v>
      </c>
    </row>
    <row r="19" spans="1:5" s="1" customFormat="1" ht="33" customHeight="1" x14ac:dyDescent="0.2">
      <c r="A19" s="26">
        <v>13</v>
      </c>
      <c r="B19" s="31" t="s">
        <v>36</v>
      </c>
      <c r="C19" s="29">
        <f>SUM('Z4001:Z4005'!C19)</f>
        <v>0</v>
      </c>
      <c r="D19" s="29">
        <f>SUM('Z4001:Z4005'!D19)</f>
        <v>0</v>
      </c>
      <c r="E19" s="29">
        <f>SUM('Z4001:Z4005'!E19)</f>
        <v>0</v>
      </c>
    </row>
    <row r="20" spans="1:5" s="1" customFormat="1" ht="43.5" customHeight="1" x14ac:dyDescent="0.2">
      <c r="A20" s="26">
        <v>14</v>
      </c>
      <c r="B20" s="31" t="s">
        <v>37</v>
      </c>
      <c r="C20" s="29">
        <f>SUM('Z4001:Z4005'!C20)</f>
        <v>0</v>
      </c>
      <c r="D20" s="29">
        <f>SUM('Z4001:Z4005'!D20)</f>
        <v>0</v>
      </c>
      <c r="E20" s="29">
        <f>SUM('Z4001:Z4005'!E20)</f>
        <v>0</v>
      </c>
    </row>
    <row r="21" spans="1:5" s="1" customFormat="1" ht="33" customHeight="1" x14ac:dyDescent="0.2">
      <c r="A21" s="26">
        <v>15</v>
      </c>
      <c r="B21" s="31" t="s">
        <v>38</v>
      </c>
      <c r="C21" s="29">
        <f>SUM('Z4001:Z4005'!C21)</f>
        <v>0</v>
      </c>
      <c r="D21" s="29">
        <f>SUM('Z4001:Z4005'!D21)</f>
        <v>0</v>
      </c>
      <c r="E21" s="29">
        <f>SUM('Z4001:Z4005'!E21)</f>
        <v>0</v>
      </c>
    </row>
    <row r="22" spans="1:5" s="1" customFormat="1" ht="33" customHeight="1" x14ac:dyDescent="0.2">
      <c r="A22" s="26">
        <v>16</v>
      </c>
      <c r="B22" s="33" t="s">
        <v>39</v>
      </c>
      <c r="C22" s="29">
        <f>SUM('Z4001:Z4005'!C22)</f>
        <v>285749.65000000002</v>
      </c>
      <c r="D22" s="29">
        <f>SUM('Z4001:Z4005'!D22)</f>
        <v>0</v>
      </c>
      <c r="E22" s="29">
        <f>SUM('Z4001:Z4005'!E22)</f>
        <v>285749.65000000002</v>
      </c>
    </row>
    <row r="23" spans="1:5" s="1" customFormat="1" ht="33" customHeight="1" x14ac:dyDescent="0.2">
      <c r="A23" s="26">
        <v>17</v>
      </c>
      <c r="B23" s="31" t="s">
        <v>40</v>
      </c>
      <c r="C23" s="29">
        <f>SUM('Z4001:Z4005'!C23)</f>
        <v>0</v>
      </c>
      <c r="D23" s="29">
        <f>SUM('Z4001:Z4005'!D23)</f>
        <v>0</v>
      </c>
      <c r="E23" s="29">
        <f>SUM('Z4001:Z4005'!E23)</f>
        <v>0</v>
      </c>
    </row>
    <row r="24" spans="1:5" s="1" customFormat="1" ht="33" customHeight="1" x14ac:dyDescent="0.2">
      <c r="A24" s="26">
        <v>18</v>
      </c>
      <c r="B24" s="31" t="s">
        <v>41</v>
      </c>
      <c r="C24" s="29">
        <f>SUM('Z4001:Z4005'!C24)</f>
        <v>285749.65000000002</v>
      </c>
      <c r="D24" s="29">
        <f>SUM('Z4001:Z4005'!D24)</f>
        <v>0</v>
      </c>
      <c r="E24" s="29">
        <f>SUM('Z4001:Z4005'!E24)</f>
        <v>285749.65000000002</v>
      </c>
    </row>
    <row r="25" spans="1:5" s="1" customFormat="1" ht="33" customHeight="1" x14ac:dyDescent="0.2">
      <c r="A25" s="26">
        <v>19</v>
      </c>
      <c r="B25" s="33" t="s">
        <v>42</v>
      </c>
      <c r="C25" s="29">
        <f>SUM('Z4001:Z4005'!C25)</f>
        <v>127660.95999999999</v>
      </c>
      <c r="D25" s="29">
        <f>SUM('Z4001:Z4005'!D25)</f>
        <v>0</v>
      </c>
      <c r="E25" s="29">
        <f>SUM('Z4001:Z4005'!E25)</f>
        <v>127660.95999999999</v>
      </c>
    </row>
    <row r="26" spans="1:5" s="1" customFormat="1" ht="33" customHeight="1" x14ac:dyDescent="0.2">
      <c r="A26" s="26">
        <v>20</v>
      </c>
      <c r="B26" s="31" t="s">
        <v>43</v>
      </c>
      <c r="C26" s="29">
        <f>SUM('Z4001:Z4005'!C26)</f>
        <v>0</v>
      </c>
      <c r="D26" s="29">
        <f>SUM('Z4001:Z4005'!D26)</f>
        <v>0</v>
      </c>
      <c r="E26" s="29">
        <f>SUM('Z4001:Z4005'!E26)</f>
        <v>0</v>
      </c>
    </row>
    <row r="27" spans="1:5" s="1" customFormat="1" ht="33" customHeight="1" x14ac:dyDescent="0.2">
      <c r="A27" s="26">
        <v>21</v>
      </c>
      <c r="B27" s="31" t="s">
        <v>44</v>
      </c>
      <c r="C27" s="29">
        <f>SUM('Z4001:Z4005'!C27)</f>
        <v>0</v>
      </c>
      <c r="D27" s="29">
        <f>SUM('Z4001:Z4005'!D27)</f>
        <v>0</v>
      </c>
      <c r="E27" s="29">
        <f>SUM('Z4001:Z4005'!E27)</f>
        <v>0</v>
      </c>
    </row>
    <row r="28" spans="1:5" s="1" customFormat="1" ht="44.25" customHeight="1" x14ac:dyDescent="0.2">
      <c r="A28" s="26">
        <v>22</v>
      </c>
      <c r="B28" s="31" t="s">
        <v>45</v>
      </c>
      <c r="C28" s="29">
        <f>SUM('Z4001:Z4005'!C28)</f>
        <v>127660.95999999999</v>
      </c>
      <c r="D28" s="29">
        <f>SUM('Z4001:Z4005'!D28)</f>
        <v>0</v>
      </c>
      <c r="E28" s="29">
        <f>SUM('Z4001:Z4005'!E28)</f>
        <v>127660.95999999999</v>
      </c>
    </row>
    <row r="29" spans="1:5" s="1" customFormat="1" ht="33" customHeight="1" x14ac:dyDescent="0.2">
      <c r="A29" s="26">
        <v>23</v>
      </c>
      <c r="B29" s="33" t="s">
        <v>46</v>
      </c>
      <c r="C29" s="29">
        <f>SUM('Z4001:Z4005'!C29)</f>
        <v>0</v>
      </c>
      <c r="D29" s="29">
        <f>SUM('Z4001:Z4005'!D29)</f>
        <v>0</v>
      </c>
      <c r="E29" s="29">
        <f>SUM('Z4001:Z4005'!E29)</f>
        <v>0</v>
      </c>
    </row>
    <row r="30" spans="1:5" s="1" customFormat="1" ht="33" customHeight="1" x14ac:dyDescent="0.2">
      <c r="A30" s="26">
        <v>24</v>
      </c>
      <c r="B30" s="31" t="s">
        <v>47</v>
      </c>
      <c r="C30" s="29">
        <f>SUM('Z4001:Z4005'!C30)</f>
        <v>0</v>
      </c>
      <c r="D30" s="29">
        <f>SUM('Z4001:Z4005'!D30)</f>
        <v>0</v>
      </c>
      <c r="E30" s="29">
        <f>SUM('Z4001:Z4005'!E30)</f>
        <v>0</v>
      </c>
    </row>
    <row r="31" spans="1:5" s="1" customFormat="1" ht="33" customHeight="1" x14ac:dyDescent="0.2">
      <c r="A31" s="26">
        <v>25</v>
      </c>
      <c r="B31" s="31" t="s">
        <v>48</v>
      </c>
      <c r="C31" s="29">
        <f>SUM('Z4001:Z4005'!C31)</f>
        <v>0</v>
      </c>
      <c r="D31" s="29">
        <f>SUM('Z4001:Z4005'!D31)</f>
        <v>0</v>
      </c>
      <c r="E31" s="29">
        <f>SUM('Z4001:Z4005'!E31)</f>
        <v>0</v>
      </c>
    </row>
    <row r="32" spans="1:5" s="1" customFormat="1" ht="33" customHeight="1" x14ac:dyDescent="0.2">
      <c r="A32" s="26">
        <v>26</v>
      </c>
      <c r="B32" s="31" t="s">
        <v>49</v>
      </c>
      <c r="C32" s="29">
        <f>SUM('Z4001:Z4005'!C32)</f>
        <v>0</v>
      </c>
      <c r="D32" s="29">
        <f>SUM('Z4001:Z4005'!D32)</f>
        <v>0</v>
      </c>
      <c r="E32" s="29">
        <f>SUM('Z4001:Z4005'!E32)</f>
        <v>0</v>
      </c>
    </row>
    <row r="33" spans="1:8" s="1" customFormat="1" ht="33" customHeight="1" x14ac:dyDescent="0.2">
      <c r="A33" s="26">
        <v>27</v>
      </c>
      <c r="B33" s="31" t="s">
        <v>50</v>
      </c>
      <c r="C33" s="29">
        <f>SUM('Z4001:Z4005'!C33)</f>
        <v>0</v>
      </c>
      <c r="D33" s="29">
        <f>SUM('Z4001:Z4005'!D33)</f>
        <v>0</v>
      </c>
      <c r="E33" s="29">
        <f>SUM('Z4001:Z4005'!E33)</f>
        <v>0</v>
      </c>
    </row>
    <row r="34" spans="1:8" s="1" customFormat="1" ht="33" customHeight="1" x14ac:dyDescent="0.2">
      <c r="A34" s="26">
        <v>28</v>
      </c>
      <c r="B34" s="33" t="s">
        <v>51</v>
      </c>
      <c r="C34" s="29">
        <f>SUM('Z4001:Z4005'!C34)</f>
        <v>72997.91</v>
      </c>
      <c r="D34" s="29">
        <f>SUM('Z4001:Z4005'!D34)</f>
        <v>0</v>
      </c>
      <c r="E34" s="29">
        <f>SUM('Z4001:Z4005'!E34)</f>
        <v>72997.91</v>
      </c>
    </row>
    <row r="35" spans="1:8" s="1" customFormat="1" ht="41.25" customHeight="1" x14ac:dyDescent="0.2">
      <c r="A35" s="26">
        <v>29</v>
      </c>
      <c r="B35" s="31" t="s">
        <v>52</v>
      </c>
      <c r="C35" s="29">
        <f>SUM('Z4001:Z4005'!C35)</f>
        <v>0</v>
      </c>
      <c r="D35" s="29">
        <f>SUM('Z4001:Z4005'!D35)</f>
        <v>0</v>
      </c>
      <c r="E35" s="29">
        <f>SUM('Z4001:Z4005'!E35)</f>
        <v>0</v>
      </c>
    </row>
    <row r="36" spans="1:8" s="1" customFormat="1" ht="41.25" customHeight="1" x14ac:dyDescent="0.2">
      <c r="A36" s="26">
        <v>30</v>
      </c>
      <c r="B36" s="31" t="s">
        <v>53</v>
      </c>
      <c r="C36" s="29">
        <f>SUM('Z4001:Z4005'!C36)</f>
        <v>0</v>
      </c>
      <c r="D36" s="29">
        <f>SUM('Z4001:Z4005'!D36)</f>
        <v>0</v>
      </c>
      <c r="E36" s="29">
        <f>SUM('Z4001:Z4005'!E36)</f>
        <v>0</v>
      </c>
      <c r="F36" s="30"/>
    </row>
    <row r="37" spans="1:8" s="1" customFormat="1" ht="33" customHeight="1" x14ac:dyDescent="0.2">
      <c r="A37" s="26">
        <v>31</v>
      </c>
      <c r="B37" s="31" t="s">
        <v>54</v>
      </c>
      <c r="C37" s="29">
        <f>SUM('Z4001:Z4005'!C37)</f>
        <v>0</v>
      </c>
      <c r="D37" s="29">
        <f>SUM('Z4001:Z4005'!D37)</f>
        <v>0</v>
      </c>
      <c r="E37" s="29">
        <f>SUM('Z4001:Z4005'!E37)</f>
        <v>0</v>
      </c>
    </row>
    <row r="38" spans="1:8" s="1" customFormat="1" ht="33" customHeight="1" x14ac:dyDescent="0.2">
      <c r="A38" s="26">
        <v>32</v>
      </c>
      <c r="B38" s="31" t="s">
        <v>55</v>
      </c>
      <c r="C38" s="29">
        <f>SUM('Z4001:Z4005'!C38)</f>
        <v>0</v>
      </c>
      <c r="D38" s="29">
        <f>SUM('Z4001:Z4005'!D38)</f>
        <v>0</v>
      </c>
      <c r="E38" s="29">
        <f>SUM('Z4001:Z4005'!E38)</f>
        <v>0</v>
      </c>
    </row>
    <row r="39" spans="1:8" s="1" customFormat="1" ht="33" customHeight="1" x14ac:dyDescent="0.2">
      <c r="A39" s="26">
        <v>33</v>
      </c>
      <c r="B39" s="31" t="s">
        <v>56</v>
      </c>
      <c r="C39" s="29">
        <f>SUM('Z4001:Z4005'!C39)</f>
        <v>0</v>
      </c>
      <c r="D39" s="29">
        <f>SUM('Z4001:Z4005'!D39)</f>
        <v>0</v>
      </c>
      <c r="E39" s="29">
        <f>SUM('Z4001:Z4005'!E39)</f>
        <v>0</v>
      </c>
      <c r="H39" s="30"/>
    </row>
    <row r="40" spans="1:8" s="1" customFormat="1" ht="33" customHeight="1" x14ac:dyDescent="0.2">
      <c r="A40" s="26"/>
      <c r="B40" s="31" t="s">
        <v>57</v>
      </c>
      <c r="C40" s="29">
        <f>SUM('Z4001:Z4005'!C40)</f>
        <v>72997.91</v>
      </c>
      <c r="D40" s="29">
        <f>SUM('Z4001:Z4005'!D40)</f>
        <v>0</v>
      </c>
      <c r="E40" s="29">
        <f>SUM('Z4001:Z4005'!E40)</f>
        <v>72997.91</v>
      </c>
    </row>
    <row r="41" spans="1:8" s="1" customFormat="1" ht="33" customHeight="1" x14ac:dyDescent="0.2">
      <c r="A41" s="26">
        <v>34</v>
      </c>
      <c r="B41" s="33" t="s">
        <v>58</v>
      </c>
      <c r="C41" s="29">
        <f>SUM('Z4001:Z4005'!C41)</f>
        <v>0</v>
      </c>
      <c r="D41" s="29">
        <f>SUM('Z4001:Z4005'!D41)</f>
        <v>0</v>
      </c>
      <c r="E41" s="29">
        <f>SUM('Z4001:Z4005'!E41)</f>
        <v>0</v>
      </c>
      <c r="G41" s="30"/>
    </row>
    <row r="42" spans="1:8" s="1" customFormat="1" ht="33" customHeight="1" x14ac:dyDescent="0.2">
      <c r="A42" s="26">
        <v>35</v>
      </c>
      <c r="B42" s="28" t="s">
        <v>59</v>
      </c>
      <c r="C42" s="29">
        <f>SUM('Z4001:Z4005'!C42)</f>
        <v>0</v>
      </c>
      <c r="D42" s="29">
        <f>SUM('Z4001:Z4005'!D42)</f>
        <v>0</v>
      </c>
      <c r="E42" s="29">
        <f>SUM('Z4001:Z4005'!E42)</f>
        <v>0</v>
      </c>
    </row>
    <row r="43" spans="1:8" s="1" customFormat="1" ht="33" customHeight="1" x14ac:dyDescent="0.2">
      <c r="A43" s="26">
        <v>36</v>
      </c>
      <c r="B43" s="28" t="s">
        <v>60</v>
      </c>
      <c r="C43" s="29">
        <f>SUM('Z4001:Z4005'!C43)</f>
        <v>0</v>
      </c>
      <c r="D43" s="29">
        <f>SUM('Z4001:Z4005'!D43)</f>
        <v>0</v>
      </c>
      <c r="E43" s="29">
        <f>SUM('Z4001:Z4005'!E43)</f>
        <v>0</v>
      </c>
    </row>
    <row r="44" spans="1:8" s="1" customFormat="1" ht="33" customHeight="1" x14ac:dyDescent="0.2">
      <c r="A44" s="26">
        <v>37</v>
      </c>
      <c r="B44" s="28" t="s">
        <v>61</v>
      </c>
      <c r="C44" s="29">
        <f>SUM('Z4001:Z4005'!C44)</f>
        <v>0</v>
      </c>
      <c r="D44" s="29">
        <f>SUM('Z4001:Z4005'!D44)</f>
        <v>0</v>
      </c>
      <c r="E44" s="29">
        <f>SUM('Z4001:Z4005'!E44)</f>
        <v>0</v>
      </c>
    </row>
    <row r="45" spans="1:8" s="1" customFormat="1" ht="33" customHeight="1" x14ac:dyDescent="0.2">
      <c r="A45" s="26">
        <v>38</v>
      </c>
      <c r="B45" s="27" t="s">
        <v>62</v>
      </c>
      <c r="C45" s="29">
        <f>SUM('Z4001:Z4005'!C45)</f>
        <v>0</v>
      </c>
      <c r="D45" s="29">
        <f>SUM('Z4001:Z4005'!D45)</f>
        <v>0</v>
      </c>
      <c r="E45" s="29">
        <f>SUM('Z4001:Z4005'!E45)</f>
        <v>0</v>
      </c>
    </row>
    <row r="46" spans="1:8" s="1" customFormat="1" ht="33" customHeight="1" x14ac:dyDescent="0.2">
      <c r="A46" s="26">
        <v>39</v>
      </c>
      <c r="B46" s="28" t="s">
        <v>63</v>
      </c>
      <c r="C46" s="29">
        <f>SUM('Z4001:Z4005'!C46)</f>
        <v>0</v>
      </c>
      <c r="D46" s="29">
        <f>SUM('Z4001:Z4005'!D46)</f>
        <v>0</v>
      </c>
      <c r="E46" s="29">
        <f>SUM('Z4001:Z4005'!E46)</f>
        <v>0</v>
      </c>
    </row>
    <row r="47" spans="1:8" s="1" customFormat="1" ht="33" customHeight="1" x14ac:dyDescent="0.2">
      <c r="A47" s="26">
        <v>40</v>
      </c>
      <c r="B47" s="28" t="s">
        <v>64</v>
      </c>
      <c r="C47" s="29">
        <f>SUM('Z4001:Z4005'!C47)</f>
        <v>0</v>
      </c>
      <c r="D47" s="29">
        <f>SUM('Z4001:Z4005'!D47)</f>
        <v>0</v>
      </c>
      <c r="E47" s="29">
        <f>SUM('Z4001:Z4005'!E47)</f>
        <v>0</v>
      </c>
      <c r="F47" s="30">
        <v>0</v>
      </c>
      <c r="G47" s="30">
        <v>0</v>
      </c>
      <c r="H47" s="30">
        <v>0</v>
      </c>
    </row>
    <row r="48" spans="1:8" s="1" customFormat="1" ht="33" customHeight="1" x14ac:dyDescent="0.2">
      <c r="A48" s="26">
        <v>41</v>
      </c>
      <c r="B48" s="28" t="s">
        <v>65</v>
      </c>
      <c r="C48" s="29">
        <f>SUM('Z4001:Z4005'!C48)</f>
        <v>1624578.91</v>
      </c>
      <c r="D48" s="29">
        <f>SUM('Z4001:Z4005'!D48)</f>
        <v>0</v>
      </c>
      <c r="E48" s="29">
        <f>SUM('Z4001:Z4005'!E48)</f>
        <v>1624578.91</v>
      </c>
    </row>
    <row r="49" spans="1:7" ht="33" customHeight="1" x14ac:dyDescent="0.2">
      <c r="A49" s="26">
        <v>42</v>
      </c>
      <c r="B49" s="28" t="s">
        <v>66</v>
      </c>
      <c r="C49" s="29">
        <f>SUM('Z4001:Z4005'!C49)</f>
        <v>0</v>
      </c>
      <c r="D49" s="29">
        <f>SUM('Z4001:Z4005'!D49)</f>
        <v>0</v>
      </c>
      <c r="E49" s="29">
        <f>SUM('Z4001:Z4005'!E49)</f>
        <v>0</v>
      </c>
    </row>
    <row r="50" spans="1:7" ht="33" customHeight="1" x14ac:dyDescent="0.2">
      <c r="A50" s="26">
        <v>43</v>
      </c>
      <c r="B50" s="28" t="s">
        <v>67</v>
      </c>
      <c r="C50" s="29">
        <f>SUM('Z4001:Z4005'!C50)</f>
        <v>0</v>
      </c>
      <c r="D50" s="29">
        <f>SUM('Z4001:Z4005'!D50)</f>
        <v>0</v>
      </c>
      <c r="E50" s="29">
        <f>SUM('Z4001:Z4005'!E50)</f>
        <v>0</v>
      </c>
      <c r="G50" s="34"/>
    </row>
    <row r="51" spans="1:7" ht="33" customHeight="1" x14ac:dyDescent="0.2">
      <c r="A51" s="26">
        <v>44</v>
      </c>
      <c r="B51" s="28" t="s">
        <v>68</v>
      </c>
      <c r="C51" s="29">
        <f>SUM('Z4001:Z4005'!C51)</f>
        <v>0</v>
      </c>
      <c r="D51" s="29">
        <f>SUM('Z4001:Z4005'!D51)</f>
        <v>0</v>
      </c>
      <c r="E51" s="29">
        <f>SUM('Z4001:Z4005'!E51)</f>
        <v>0</v>
      </c>
    </row>
    <row r="52" spans="1:7" ht="33" customHeight="1" x14ac:dyDescent="0.2">
      <c r="A52" s="26">
        <v>45</v>
      </c>
      <c r="B52" s="28" t="s">
        <v>69</v>
      </c>
      <c r="C52" s="29">
        <f>SUM('Z4001:Z4005'!C52)</f>
        <v>1624578.91</v>
      </c>
      <c r="D52" s="29">
        <f>SUM('Z4001:Z4005'!D52)</f>
        <v>0</v>
      </c>
      <c r="E52" s="29">
        <f>SUM('Z4001:Z4005'!E52)</f>
        <v>1624578.91</v>
      </c>
    </row>
    <row r="53" spans="1:7" ht="33" customHeight="1" x14ac:dyDescent="0.2">
      <c r="A53" s="26">
        <v>46</v>
      </c>
      <c r="B53" s="27" t="s">
        <v>70</v>
      </c>
      <c r="C53" s="29">
        <f>SUM('Z4001:Z4005'!C53)</f>
        <v>0</v>
      </c>
      <c r="D53" s="29">
        <f>SUM('Z4001:Z4005'!D53)</f>
        <v>0</v>
      </c>
      <c r="E53" s="29">
        <f>SUM('Z4001:Z4005'!E53)</f>
        <v>0</v>
      </c>
    </row>
    <row r="54" spans="1:7" ht="33" customHeight="1" x14ac:dyDescent="0.2">
      <c r="A54" s="26">
        <v>47</v>
      </c>
      <c r="B54" s="28" t="s">
        <v>71</v>
      </c>
      <c r="C54" s="29">
        <f>SUM('Z4001:Z4005'!C54)</f>
        <v>1624578.91</v>
      </c>
      <c r="D54" s="29">
        <f>SUM('Z4001:Z4005'!D54)</f>
        <v>0</v>
      </c>
      <c r="E54" s="29">
        <f>SUM('Z4001:Z4005'!E54)</f>
        <v>1624578.91</v>
      </c>
    </row>
    <row r="55" spans="1:7" ht="39.75" customHeight="1" x14ac:dyDescent="0.2">
      <c r="A55" s="26">
        <v>48</v>
      </c>
      <c r="B55" s="27" t="s">
        <v>72</v>
      </c>
      <c r="C55" s="29">
        <f>SUM('Z4001:Z4005'!C55)</f>
        <v>0</v>
      </c>
      <c r="D55" s="29">
        <f>SUM('Z4001:Z4005'!D55)</f>
        <v>0</v>
      </c>
      <c r="E55" s="29">
        <f>SUM('Z4001:Z4005'!E55)</f>
        <v>0</v>
      </c>
    </row>
    <row r="56" spans="1:7" ht="39.75" customHeight="1" x14ac:dyDescent="0.2">
      <c r="A56" s="26">
        <v>49</v>
      </c>
      <c r="B56" s="27" t="s">
        <v>73</v>
      </c>
      <c r="C56" s="29">
        <f>SUM('Z4001:Z4005'!C56)</f>
        <v>0</v>
      </c>
      <c r="D56" s="29">
        <f>SUM('Z4001:Z4005'!D56)</f>
        <v>0</v>
      </c>
      <c r="E56" s="29">
        <f>SUM('Z4001:Z4005'!E56)</f>
        <v>0</v>
      </c>
    </row>
    <row r="57" spans="1:7" ht="39.75" customHeight="1" x14ac:dyDescent="0.2">
      <c r="A57" s="26">
        <v>50</v>
      </c>
      <c r="B57" s="28" t="s">
        <v>74</v>
      </c>
      <c r="C57" s="29">
        <f>SUM('Z4001:Z4005'!C57)</f>
        <v>1624578.91</v>
      </c>
      <c r="D57" s="29">
        <f>SUM('Z4001:Z4005'!D57)</f>
        <v>0</v>
      </c>
      <c r="E57" s="29">
        <f>SUM('Z4001:Z4005'!E57)</f>
        <v>1624578.91</v>
      </c>
      <c r="F57" s="34">
        <f>E57-'[3]研发费用结构表-汇总'!$E$56</f>
        <v>-332145.48</v>
      </c>
    </row>
    <row r="58" spans="1:7" ht="79.5" customHeight="1" x14ac:dyDescent="0.2">
      <c r="A58" s="26">
        <v>51</v>
      </c>
      <c r="B58" s="28" t="s">
        <v>75</v>
      </c>
      <c r="C58" s="32">
        <v>0</v>
      </c>
      <c r="D58" s="32"/>
      <c r="E58" s="32">
        <v>0</v>
      </c>
      <c r="F58" s="34">
        <f>E57-E8</f>
        <v>0</v>
      </c>
    </row>
  </sheetData>
  <mergeCells count="2">
    <mergeCell ref="A2:E2"/>
    <mergeCell ref="C7:E7"/>
  </mergeCells>
  <phoneticPr fontId="4" type="noConversion"/>
  <printOptions horizontalCentered="1"/>
  <pageMargins left="0.78740157480314998" right="0.511811023622047" top="0.511811023622047" bottom="0.511811023622047" header="0.511811023622047" footer="0.511811023622047"/>
  <pageSetup paperSize="9" scale="78" fitToHeight="2"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9"/>
  <sheetViews>
    <sheetView showGridLines="0" view="pageBreakPreview" zoomScaleNormal="100" zoomScaleSheetLayoutView="100" workbookViewId="0">
      <selection activeCell="E3" sqref="E3"/>
    </sheetView>
  </sheetViews>
  <sheetFormatPr defaultColWidth="12" defaultRowHeight="12.75" x14ac:dyDescent="0.2"/>
  <cols>
    <col min="1" max="1" width="6.83203125" style="22" customWidth="1"/>
    <col min="2" max="2" width="30.1640625" style="22" customWidth="1"/>
    <col min="3" max="3" width="27.83203125" style="22" customWidth="1"/>
    <col min="4" max="4" width="22.1640625" style="22" customWidth="1"/>
    <col min="5" max="5" width="28" style="22" customWidth="1"/>
    <col min="6" max="6" width="18.83203125" style="22" customWidth="1"/>
    <col min="7" max="7" width="15.1640625" style="22" customWidth="1"/>
    <col min="8" max="9" width="20.6640625" style="23" customWidth="1"/>
    <col min="10" max="257" width="12" style="23"/>
    <col min="258" max="258" width="5.83203125" style="23" customWidth="1"/>
    <col min="259" max="259" width="39.5" style="23" customWidth="1"/>
    <col min="260" max="260" width="42.83203125" style="23" customWidth="1"/>
    <col min="261" max="261" width="30.83203125" style="23" customWidth="1"/>
    <col min="262" max="513" width="12" style="23"/>
    <col min="514" max="514" width="5.83203125" style="23" customWidth="1"/>
    <col min="515" max="515" width="39.5" style="23" customWidth="1"/>
    <col min="516" max="516" width="42.83203125" style="23" customWidth="1"/>
    <col min="517" max="517" width="30.83203125" style="23" customWidth="1"/>
    <col min="518" max="769" width="12" style="23"/>
    <col min="770" max="770" width="5.83203125" style="23" customWidth="1"/>
    <col min="771" max="771" width="39.5" style="23" customWidth="1"/>
    <col min="772" max="772" width="42.83203125" style="23" customWidth="1"/>
    <col min="773" max="773" width="30.83203125" style="23" customWidth="1"/>
    <col min="774" max="1025" width="12" style="23"/>
    <col min="1026" max="1026" width="5.83203125" style="23" customWidth="1"/>
    <col min="1027" max="1027" width="39.5" style="23" customWidth="1"/>
    <col min="1028" max="1028" width="42.83203125" style="23" customWidth="1"/>
    <col min="1029" max="1029" width="30.83203125" style="23" customWidth="1"/>
    <col min="1030" max="1281" width="12" style="23"/>
    <col min="1282" max="1282" width="5.83203125" style="23" customWidth="1"/>
    <col min="1283" max="1283" width="39.5" style="23" customWidth="1"/>
    <col min="1284" max="1284" width="42.83203125" style="23" customWidth="1"/>
    <col min="1285" max="1285" width="30.83203125" style="23" customWidth="1"/>
    <col min="1286" max="1537" width="12" style="23"/>
    <col min="1538" max="1538" width="5.83203125" style="23" customWidth="1"/>
    <col min="1539" max="1539" width="39.5" style="23" customWidth="1"/>
    <col min="1540" max="1540" width="42.83203125" style="23" customWidth="1"/>
    <col min="1541" max="1541" width="30.83203125" style="23" customWidth="1"/>
    <col min="1542" max="1793" width="12" style="23"/>
    <col min="1794" max="1794" width="5.83203125" style="23" customWidth="1"/>
    <col min="1795" max="1795" width="39.5" style="23" customWidth="1"/>
    <col min="1796" max="1796" width="42.83203125" style="23" customWidth="1"/>
    <col min="1797" max="1797" width="30.83203125" style="23" customWidth="1"/>
    <col min="1798" max="2049" width="12" style="23"/>
    <col min="2050" max="2050" width="5.83203125" style="23" customWidth="1"/>
    <col min="2051" max="2051" width="39.5" style="23" customWidth="1"/>
    <col min="2052" max="2052" width="42.83203125" style="23" customWidth="1"/>
    <col min="2053" max="2053" width="30.83203125" style="23" customWidth="1"/>
    <col min="2054" max="2305" width="12" style="23"/>
    <col min="2306" max="2306" width="5.83203125" style="23" customWidth="1"/>
    <col min="2307" max="2307" width="39.5" style="23" customWidth="1"/>
    <col min="2308" max="2308" width="42.83203125" style="23" customWidth="1"/>
    <col min="2309" max="2309" width="30.83203125" style="23" customWidth="1"/>
    <col min="2310" max="2561" width="12" style="23"/>
    <col min="2562" max="2562" width="5.83203125" style="23" customWidth="1"/>
    <col min="2563" max="2563" width="39.5" style="23" customWidth="1"/>
    <col min="2564" max="2564" width="42.83203125" style="23" customWidth="1"/>
    <col min="2565" max="2565" width="30.83203125" style="23" customWidth="1"/>
    <col min="2566" max="2817" width="12" style="23"/>
    <col min="2818" max="2818" width="5.83203125" style="23" customWidth="1"/>
    <col min="2819" max="2819" width="39.5" style="23" customWidth="1"/>
    <col min="2820" max="2820" width="42.83203125" style="23" customWidth="1"/>
    <col min="2821" max="2821" width="30.83203125" style="23" customWidth="1"/>
    <col min="2822" max="3073" width="12" style="23"/>
    <col min="3074" max="3074" width="5.83203125" style="23" customWidth="1"/>
    <col min="3075" max="3075" width="39.5" style="23" customWidth="1"/>
    <col min="3076" max="3076" width="42.83203125" style="23" customWidth="1"/>
    <col min="3077" max="3077" width="30.83203125" style="23" customWidth="1"/>
    <col min="3078" max="3329" width="12" style="23"/>
    <col min="3330" max="3330" width="5.83203125" style="23" customWidth="1"/>
    <col min="3331" max="3331" width="39.5" style="23" customWidth="1"/>
    <col min="3332" max="3332" width="42.83203125" style="23" customWidth="1"/>
    <col min="3333" max="3333" width="30.83203125" style="23" customWidth="1"/>
    <col min="3334" max="3585" width="12" style="23"/>
    <col min="3586" max="3586" width="5.83203125" style="23" customWidth="1"/>
    <col min="3587" max="3587" width="39.5" style="23" customWidth="1"/>
    <col min="3588" max="3588" width="42.83203125" style="23" customWidth="1"/>
    <col min="3589" max="3589" width="30.83203125" style="23" customWidth="1"/>
    <col min="3590" max="3841" width="12" style="23"/>
    <col min="3842" max="3842" width="5.83203125" style="23" customWidth="1"/>
    <col min="3843" max="3843" width="39.5" style="23" customWidth="1"/>
    <col min="3844" max="3844" width="42.83203125" style="23" customWidth="1"/>
    <col min="3845" max="3845" width="30.83203125" style="23" customWidth="1"/>
    <col min="3846" max="4097" width="12" style="23"/>
    <col min="4098" max="4098" width="5.83203125" style="23" customWidth="1"/>
    <col min="4099" max="4099" width="39.5" style="23" customWidth="1"/>
    <col min="4100" max="4100" width="42.83203125" style="23" customWidth="1"/>
    <col min="4101" max="4101" width="30.83203125" style="23" customWidth="1"/>
    <col min="4102" max="4353" width="12" style="23"/>
    <col min="4354" max="4354" width="5.83203125" style="23" customWidth="1"/>
    <col min="4355" max="4355" width="39.5" style="23" customWidth="1"/>
    <col min="4356" max="4356" width="42.83203125" style="23" customWidth="1"/>
    <col min="4357" max="4357" width="30.83203125" style="23" customWidth="1"/>
    <col min="4358" max="4609" width="12" style="23"/>
    <col min="4610" max="4610" width="5.83203125" style="23" customWidth="1"/>
    <col min="4611" max="4611" width="39.5" style="23" customWidth="1"/>
    <col min="4612" max="4612" width="42.83203125" style="23" customWidth="1"/>
    <col min="4613" max="4613" width="30.83203125" style="23" customWidth="1"/>
    <col min="4614" max="4865" width="12" style="23"/>
    <col min="4866" max="4866" width="5.83203125" style="23" customWidth="1"/>
    <col min="4867" max="4867" width="39.5" style="23" customWidth="1"/>
    <col min="4868" max="4868" width="42.83203125" style="23" customWidth="1"/>
    <col min="4869" max="4869" width="30.83203125" style="23" customWidth="1"/>
    <col min="4870" max="5121" width="12" style="23"/>
    <col min="5122" max="5122" width="5.83203125" style="23" customWidth="1"/>
    <col min="5123" max="5123" width="39.5" style="23" customWidth="1"/>
    <col min="5124" max="5124" width="42.83203125" style="23" customWidth="1"/>
    <col min="5125" max="5125" width="30.83203125" style="23" customWidth="1"/>
    <col min="5126" max="5377" width="12" style="23"/>
    <col min="5378" max="5378" width="5.83203125" style="23" customWidth="1"/>
    <col min="5379" max="5379" width="39.5" style="23" customWidth="1"/>
    <col min="5380" max="5380" width="42.83203125" style="23" customWidth="1"/>
    <col min="5381" max="5381" width="30.83203125" style="23" customWidth="1"/>
    <col min="5382" max="5633" width="12" style="23"/>
    <col min="5634" max="5634" width="5.83203125" style="23" customWidth="1"/>
    <col min="5635" max="5635" width="39.5" style="23" customWidth="1"/>
    <col min="5636" max="5636" width="42.83203125" style="23" customWidth="1"/>
    <col min="5637" max="5637" width="30.83203125" style="23" customWidth="1"/>
    <col min="5638" max="5889" width="12" style="23"/>
    <col min="5890" max="5890" width="5.83203125" style="23" customWidth="1"/>
    <col min="5891" max="5891" width="39.5" style="23" customWidth="1"/>
    <col min="5892" max="5892" width="42.83203125" style="23" customWidth="1"/>
    <col min="5893" max="5893" width="30.83203125" style="23" customWidth="1"/>
    <col min="5894" max="6145" width="12" style="23"/>
    <col min="6146" max="6146" width="5.83203125" style="23" customWidth="1"/>
    <col min="6147" max="6147" width="39.5" style="23" customWidth="1"/>
    <col min="6148" max="6148" width="42.83203125" style="23" customWidth="1"/>
    <col min="6149" max="6149" width="30.83203125" style="23" customWidth="1"/>
    <col min="6150" max="6401" width="12" style="23"/>
    <col min="6402" max="6402" width="5.83203125" style="23" customWidth="1"/>
    <col min="6403" max="6403" width="39.5" style="23" customWidth="1"/>
    <col min="6404" max="6404" width="42.83203125" style="23" customWidth="1"/>
    <col min="6405" max="6405" width="30.83203125" style="23" customWidth="1"/>
    <col min="6406" max="6657" width="12" style="23"/>
    <col min="6658" max="6658" width="5.83203125" style="23" customWidth="1"/>
    <col min="6659" max="6659" width="39.5" style="23" customWidth="1"/>
    <col min="6660" max="6660" width="42.83203125" style="23" customWidth="1"/>
    <col min="6661" max="6661" width="30.83203125" style="23" customWidth="1"/>
    <col min="6662" max="6913" width="12" style="23"/>
    <col min="6914" max="6914" width="5.83203125" style="23" customWidth="1"/>
    <col min="6915" max="6915" width="39.5" style="23" customWidth="1"/>
    <col min="6916" max="6916" width="42.83203125" style="23" customWidth="1"/>
    <col min="6917" max="6917" width="30.83203125" style="23" customWidth="1"/>
    <col min="6918" max="7169" width="12" style="23"/>
    <col min="7170" max="7170" width="5.83203125" style="23" customWidth="1"/>
    <col min="7171" max="7171" width="39.5" style="23" customWidth="1"/>
    <col min="7172" max="7172" width="42.83203125" style="23" customWidth="1"/>
    <col min="7173" max="7173" width="30.83203125" style="23" customWidth="1"/>
    <col min="7174" max="7425" width="12" style="23"/>
    <col min="7426" max="7426" width="5.83203125" style="23" customWidth="1"/>
    <col min="7427" max="7427" width="39.5" style="23" customWidth="1"/>
    <col min="7428" max="7428" width="42.83203125" style="23" customWidth="1"/>
    <col min="7429" max="7429" width="30.83203125" style="23" customWidth="1"/>
    <col min="7430" max="7681" width="12" style="23"/>
    <col min="7682" max="7682" width="5.83203125" style="23" customWidth="1"/>
    <col min="7683" max="7683" width="39.5" style="23" customWidth="1"/>
    <col min="7684" max="7684" width="42.83203125" style="23" customWidth="1"/>
    <col min="7685" max="7685" width="30.83203125" style="23" customWidth="1"/>
    <col min="7686" max="7937" width="12" style="23"/>
    <col min="7938" max="7938" width="5.83203125" style="23" customWidth="1"/>
    <col min="7939" max="7939" width="39.5" style="23" customWidth="1"/>
    <col min="7940" max="7940" width="42.83203125" style="23" customWidth="1"/>
    <col min="7941" max="7941" width="30.83203125" style="23" customWidth="1"/>
    <col min="7942" max="8193" width="12" style="23"/>
    <col min="8194" max="8194" width="5.83203125" style="23" customWidth="1"/>
    <col min="8195" max="8195" width="39.5" style="23" customWidth="1"/>
    <col min="8196" max="8196" width="42.83203125" style="23" customWidth="1"/>
    <col min="8197" max="8197" width="30.83203125" style="23" customWidth="1"/>
    <col min="8198" max="8449" width="12" style="23"/>
    <col min="8450" max="8450" width="5.83203125" style="23" customWidth="1"/>
    <col min="8451" max="8451" width="39.5" style="23" customWidth="1"/>
    <col min="8452" max="8452" width="42.83203125" style="23" customWidth="1"/>
    <col min="8453" max="8453" width="30.83203125" style="23" customWidth="1"/>
    <col min="8454" max="8705" width="12" style="23"/>
    <col min="8706" max="8706" width="5.83203125" style="23" customWidth="1"/>
    <col min="8707" max="8707" width="39.5" style="23" customWidth="1"/>
    <col min="8708" max="8708" width="42.83203125" style="23" customWidth="1"/>
    <col min="8709" max="8709" width="30.83203125" style="23" customWidth="1"/>
    <col min="8710" max="8961" width="12" style="23"/>
    <col min="8962" max="8962" width="5.83203125" style="23" customWidth="1"/>
    <col min="8963" max="8963" width="39.5" style="23" customWidth="1"/>
    <col min="8964" max="8964" width="42.83203125" style="23" customWidth="1"/>
    <col min="8965" max="8965" width="30.83203125" style="23" customWidth="1"/>
    <col min="8966" max="9217" width="12" style="23"/>
    <col min="9218" max="9218" width="5.83203125" style="23" customWidth="1"/>
    <col min="9219" max="9219" width="39.5" style="23" customWidth="1"/>
    <col min="9220" max="9220" width="42.83203125" style="23" customWidth="1"/>
    <col min="9221" max="9221" width="30.83203125" style="23" customWidth="1"/>
    <col min="9222" max="9473" width="12" style="23"/>
    <col min="9474" max="9474" width="5.83203125" style="23" customWidth="1"/>
    <col min="9475" max="9475" width="39.5" style="23" customWidth="1"/>
    <col min="9476" max="9476" width="42.83203125" style="23" customWidth="1"/>
    <col min="9477" max="9477" width="30.83203125" style="23" customWidth="1"/>
    <col min="9478" max="9729" width="12" style="23"/>
    <col min="9730" max="9730" width="5.83203125" style="23" customWidth="1"/>
    <col min="9731" max="9731" width="39.5" style="23" customWidth="1"/>
    <col min="9732" max="9732" width="42.83203125" style="23" customWidth="1"/>
    <col min="9733" max="9733" width="30.83203125" style="23" customWidth="1"/>
    <col min="9734" max="9985" width="12" style="23"/>
    <col min="9986" max="9986" width="5.83203125" style="23" customWidth="1"/>
    <col min="9987" max="9987" width="39.5" style="23" customWidth="1"/>
    <col min="9988" max="9988" width="42.83203125" style="23" customWidth="1"/>
    <col min="9989" max="9989" width="30.83203125" style="23" customWidth="1"/>
    <col min="9990" max="10241" width="12" style="23"/>
    <col min="10242" max="10242" width="5.83203125" style="23" customWidth="1"/>
    <col min="10243" max="10243" width="39.5" style="23" customWidth="1"/>
    <col min="10244" max="10244" width="42.83203125" style="23" customWidth="1"/>
    <col min="10245" max="10245" width="30.83203125" style="23" customWidth="1"/>
    <col min="10246" max="10497" width="12" style="23"/>
    <col min="10498" max="10498" width="5.83203125" style="23" customWidth="1"/>
    <col min="10499" max="10499" width="39.5" style="23" customWidth="1"/>
    <col min="10500" max="10500" width="42.83203125" style="23" customWidth="1"/>
    <col min="10501" max="10501" width="30.83203125" style="23" customWidth="1"/>
    <col min="10502" max="10753" width="12" style="23"/>
    <col min="10754" max="10754" width="5.83203125" style="23" customWidth="1"/>
    <col min="10755" max="10755" width="39.5" style="23" customWidth="1"/>
    <col min="10756" max="10756" width="42.83203125" style="23" customWidth="1"/>
    <col min="10757" max="10757" width="30.83203125" style="23" customWidth="1"/>
    <col min="10758" max="11009" width="12" style="23"/>
    <col min="11010" max="11010" width="5.83203125" style="23" customWidth="1"/>
    <col min="11011" max="11011" width="39.5" style="23" customWidth="1"/>
    <col min="11012" max="11012" width="42.83203125" style="23" customWidth="1"/>
    <col min="11013" max="11013" width="30.83203125" style="23" customWidth="1"/>
    <col min="11014" max="11265" width="12" style="23"/>
    <col min="11266" max="11266" width="5.83203125" style="23" customWidth="1"/>
    <col min="11267" max="11267" width="39.5" style="23" customWidth="1"/>
    <col min="11268" max="11268" width="42.83203125" style="23" customWidth="1"/>
    <col min="11269" max="11269" width="30.83203125" style="23" customWidth="1"/>
    <col min="11270" max="11521" width="12" style="23"/>
    <col min="11522" max="11522" width="5.83203125" style="23" customWidth="1"/>
    <col min="11523" max="11523" width="39.5" style="23" customWidth="1"/>
    <col min="11524" max="11524" width="42.83203125" style="23" customWidth="1"/>
    <col min="11525" max="11525" width="30.83203125" style="23" customWidth="1"/>
    <col min="11526" max="11777" width="12" style="23"/>
    <col min="11778" max="11778" width="5.83203125" style="23" customWidth="1"/>
    <col min="11779" max="11779" width="39.5" style="23" customWidth="1"/>
    <col min="11780" max="11780" width="42.83203125" style="23" customWidth="1"/>
    <col min="11781" max="11781" width="30.83203125" style="23" customWidth="1"/>
    <col min="11782" max="12033" width="12" style="23"/>
    <col min="12034" max="12034" width="5.83203125" style="23" customWidth="1"/>
    <col min="12035" max="12035" width="39.5" style="23" customWidth="1"/>
    <col min="12036" max="12036" width="42.83203125" style="23" customWidth="1"/>
    <col min="12037" max="12037" width="30.83203125" style="23" customWidth="1"/>
    <col min="12038" max="12289" width="12" style="23"/>
    <col min="12290" max="12290" width="5.83203125" style="23" customWidth="1"/>
    <col min="12291" max="12291" width="39.5" style="23" customWidth="1"/>
    <col min="12292" max="12292" width="42.83203125" style="23" customWidth="1"/>
    <col min="12293" max="12293" width="30.83203125" style="23" customWidth="1"/>
    <col min="12294" max="12545" width="12" style="23"/>
    <col min="12546" max="12546" width="5.83203125" style="23" customWidth="1"/>
    <col min="12547" max="12547" width="39.5" style="23" customWidth="1"/>
    <col min="12548" max="12548" width="42.83203125" style="23" customWidth="1"/>
    <col min="12549" max="12549" width="30.83203125" style="23" customWidth="1"/>
    <col min="12550" max="12801" width="12" style="23"/>
    <col min="12802" max="12802" width="5.83203125" style="23" customWidth="1"/>
    <col min="12803" max="12803" width="39.5" style="23" customWidth="1"/>
    <col min="12804" max="12804" width="42.83203125" style="23" customWidth="1"/>
    <col min="12805" max="12805" width="30.83203125" style="23" customWidth="1"/>
    <col min="12806" max="13057" width="12" style="23"/>
    <col min="13058" max="13058" width="5.83203125" style="23" customWidth="1"/>
    <col min="13059" max="13059" width="39.5" style="23" customWidth="1"/>
    <col min="13060" max="13060" width="42.83203125" style="23" customWidth="1"/>
    <col min="13061" max="13061" width="30.83203125" style="23" customWidth="1"/>
    <col min="13062" max="13313" width="12" style="23"/>
    <col min="13314" max="13314" width="5.83203125" style="23" customWidth="1"/>
    <col min="13315" max="13315" width="39.5" style="23" customWidth="1"/>
    <col min="13316" max="13316" width="42.83203125" style="23" customWidth="1"/>
    <col min="13317" max="13317" width="30.83203125" style="23" customWidth="1"/>
    <col min="13318" max="13569" width="12" style="23"/>
    <col min="13570" max="13570" width="5.83203125" style="23" customWidth="1"/>
    <col min="13571" max="13571" width="39.5" style="23" customWidth="1"/>
    <col min="13572" max="13572" width="42.83203125" style="23" customWidth="1"/>
    <col min="13573" max="13573" width="30.83203125" style="23" customWidth="1"/>
    <col min="13574" max="13825" width="12" style="23"/>
    <col min="13826" max="13826" width="5.83203125" style="23" customWidth="1"/>
    <col min="13827" max="13827" width="39.5" style="23" customWidth="1"/>
    <col min="13828" max="13828" width="42.83203125" style="23" customWidth="1"/>
    <col min="13829" max="13829" width="30.83203125" style="23" customWidth="1"/>
    <col min="13830" max="14081" width="12" style="23"/>
    <col min="14082" max="14082" width="5.83203125" style="23" customWidth="1"/>
    <col min="14083" max="14083" width="39.5" style="23" customWidth="1"/>
    <col min="14084" max="14084" width="42.83203125" style="23" customWidth="1"/>
    <col min="14085" max="14085" width="30.83203125" style="23" customWidth="1"/>
    <col min="14086" max="14337" width="12" style="23"/>
    <col min="14338" max="14338" width="5.83203125" style="23" customWidth="1"/>
    <col min="14339" max="14339" width="39.5" style="23" customWidth="1"/>
    <col min="14340" max="14340" width="42.83203125" style="23" customWidth="1"/>
    <col min="14341" max="14341" width="30.83203125" style="23" customWidth="1"/>
    <col min="14342" max="14593" width="12" style="23"/>
    <col min="14594" max="14594" width="5.83203125" style="23" customWidth="1"/>
    <col min="14595" max="14595" width="39.5" style="23" customWidth="1"/>
    <col min="14596" max="14596" width="42.83203125" style="23" customWidth="1"/>
    <col min="14597" max="14597" width="30.83203125" style="23" customWidth="1"/>
    <col min="14598" max="14849" width="12" style="23"/>
    <col min="14850" max="14850" width="5.83203125" style="23" customWidth="1"/>
    <col min="14851" max="14851" width="39.5" style="23" customWidth="1"/>
    <col min="14852" max="14852" width="42.83203125" style="23" customWidth="1"/>
    <col min="14853" max="14853" width="30.83203125" style="23" customWidth="1"/>
    <col min="14854" max="15105" width="12" style="23"/>
    <col min="15106" max="15106" width="5.83203125" style="23" customWidth="1"/>
    <col min="15107" max="15107" width="39.5" style="23" customWidth="1"/>
    <col min="15108" max="15108" width="42.83203125" style="23" customWidth="1"/>
    <col min="15109" max="15109" width="30.83203125" style="23" customWidth="1"/>
    <col min="15110" max="15361" width="12" style="23"/>
    <col min="15362" max="15362" width="5.83203125" style="23" customWidth="1"/>
    <col min="15363" max="15363" width="39.5" style="23" customWidth="1"/>
    <col min="15364" max="15364" width="42.83203125" style="23" customWidth="1"/>
    <col min="15365" max="15365" width="30.83203125" style="23" customWidth="1"/>
    <col min="15366" max="15617" width="12" style="23"/>
    <col min="15618" max="15618" width="5.83203125" style="23" customWidth="1"/>
    <col min="15619" max="15619" width="39.5" style="23" customWidth="1"/>
    <col min="15620" max="15620" width="42.83203125" style="23" customWidth="1"/>
    <col min="15621" max="15621" width="30.83203125" style="23" customWidth="1"/>
    <col min="15622" max="15873" width="12" style="23"/>
    <col min="15874" max="15874" width="5.83203125" style="23" customWidth="1"/>
    <col min="15875" max="15875" width="39.5" style="23" customWidth="1"/>
    <col min="15876" max="15876" width="42.83203125" style="23" customWidth="1"/>
    <col min="15877" max="15877" width="30.83203125" style="23" customWidth="1"/>
    <col min="15878" max="16129" width="12" style="23"/>
    <col min="16130" max="16130" width="5.83203125" style="23" customWidth="1"/>
    <col min="16131" max="16131" width="39.5" style="23" customWidth="1"/>
    <col min="16132" max="16132" width="42.83203125" style="23" customWidth="1"/>
    <col min="16133" max="16133" width="30.83203125" style="23" customWidth="1"/>
    <col min="16134" max="16384" width="12" style="23"/>
  </cols>
  <sheetData>
    <row r="1" spans="1:7" s="19" customFormat="1" ht="20.25" customHeight="1" x14ac:dyDescent="0.15">
      <c r="A1" s="17" t="s">
        <v>171</v>
      </c>
      <c r="B1" s="18"/>
      <c r="G1" s="35" t="s">
        <v>87</v>
      </c>
    </row>
    <row r="2" spans="1:7" ht="20.25" customHeight="1" x14ac:dyDescent="0.2">
      <c r="A2" s="83" t="s">
        <v>76</v>
      </c>
      <c r="B2" s="83"/>
      <c r="C2" s="83"/>
      <c r="D2" s="83"/>
      <c r="E2" s="83"/>
      <c r="F2" s="21"/>
    </row>
    <row r="3" spans="1:7" s="1" customFormat="1" ht="23.25" customHeight="1" x14ac:dyDescent="0.2">
      <c r="A3" s="24" t="str">
        <f>'Z4'!A3</f>
        <v>编制单位（盖章）：</v>
      </c>
      <c r="B3" s="24"/>
      <c r="D3" s="1" t="s">
        <v>17</v>
      </c>
      <c r="E3" s="36">
        <f>'Z4'!E3</f>
        <v>0</v>
      </c>
    </row>
    <row r="4" spans="1:7" s="1" customFormat="1" ht="22.5" customHeight="1" x14ac:dyDescent="0.2">
      <c r="A4" s="24" t="str">
        <f>'Z4'!A4</f>
        <v>审定单位（盖章）：</v>
      </c>
      <c r="B4" s="24"/>
      <c r="D4" s="1" t="s">
        <v>17</v>
      </c>
      <c r="E4" s="62"/>
    </row>
    <row r="5" spans="1:7" s="1" customFormat="1" ht="16.5" customHeight="1" x14ac:dyDescent="0.2">
      <c r="A5" s="1" t="str">
        <f>'Z4'!A5</f>
        <v xml:space="preserve">2020年度   </v>
      </c>
      <c r="D5" s="1" t="s">
        <v>18</v>
      </c>
    </row>
    <row r="6" spans="1:7" s="1" customFormat="1" ht="23.25" customHeight="1" x14ac:dyDescent="0.2">
      <c r="A6" s="25" t="s">
        <v>19</v>
      </c>
      <c r="B6" s="25" t="s">
        <v>20</v>
      </c>
      <c r="C6" s="26" t="s">
        <v>21</v>
      </c>
      <c r="D6" s="26" t="s">
        <v>22</v>
      </c>
      <c r="E6" s="26" t="s">
        <v>23</v>
      </c>
    </row>
    <row r="7" spans="1:7" s="1" customFormat="1" ht="33" customHeight="1" x14ac:dyDescent="0.2">
      <c r="A7" s="26">
        <v>1</v>
      </c>
      <c r="B7" s="27" t="s">
        <v>77</v>
      </c>
      <c r="C7" s="85">
        <f>'Z402'!C17:D17</f>
        <v>0</v>
      </c>
      <c r="D7" s="85"/>
      <c r="E7" s="85"/>
    </row>
    <row r="8" spans="1:7" s="1" customFormat="1" ht="40.700000000000003" customHeight="1" x14ac:dyDescent="0.2">
      <c r="A8" s="26">
        <v>2</v>
      </c>
      <c r="B8" s="28" t="s">
        <v>25</v>
      </c>
      <c r="C8" s="37">
        <f>C9+C13+C22+C25+C29+C41+C34</f>
        <v>292424.20379999996</v>
      </c>
      <c r="D8" s="37"/>
      <c r="E8" s="37">
        <f>C8+D8</f>
        <v>292424.20379999996</v>
      </c>
    </row>
    <row r="9" spans="1:7" s="1" customFormat="1" ht="33" customHeight="1" x14ac:dyDescent="0.2">
      <c r="A9" s="26">
        <v>3</v>
      </c>
      <c r="B9" s="28" t="s">
        <v>26</v>
      </c>
      <c r="C9" s="37">
        <f>SUM(C10:C12)</f>
        <v>147900.70259999999</v>
      </c>
      <c r="D9" s="37"/>
      <c r="E9" s="37">
        <f t="shared" ref="E9:E58" si="0">C9+D9</f>
        <v>147900.70259999999</v>
      </c>
    </row>
    <row r="10" spans="1:7" s="1" customFormat="1" ht="33" customHeight="1" x14ac:dyDescent="0.2">
      <c r="A10" s="26">
        <v>4</v>
      </c>
      <c r="B10" s="31" t="s">
        <v>27</v>
      </c>
      <c r="C10" s="39">
        <v>143136.35999999999</v>
      </c>
      <c r="D10" s="37"/>
      <c r="E10" s="37">
        <f t="shared" si="0"/>
        <v>143136.35999999999</v>
      </c>
    </row>
    <row r="11" spans="1:7" s="1" customFormat="1" ht="33" customHeight="1" x14ac:dyDescent="0.2">
      <c r="A11" s="26">
        <v>5</v>
      </c>
      <c r="B11" s="31" t="s">
        <v>28</v>
      </c>
      <c r="C11" s="39">
        <v>4764.3426000000009</v>
      </c>
      <c r="D11" s="37"/>
      <c r="E11" s="37">
        <f t="shared" si="0"/>
        <v>4764.3426000000009</v>
      </c>
    </row>
    <row r="12" spans="1:7" s="1" customFormat="1" ht="33" customHeight="1" x14ac:dyDescent="0.2">
      <c r="A12" s="26">
        <v>6</v>
      </c>
      <c r="B12" s="31" t="s">
        <v>29</v>
      </c>
      <c r="C12" s="38">
        <v>0</v>
      </c>
      <c r="D12" s="37"/>
      <c r="E12" s="37">
        <f t="shared" si="0"/>
        <v>0</v>
      </c>
    </row>
    <row r="13" spans="1:7" s="1" customFormat="1" ht="33" customHeight="1" x14ac:dyDescent="0.2">
      <c r="A13" s="26">
        <v>7</v>
      </c>
      <c r="B13" s="33" t="s">
        <v>30</v>
      </c>
      <c r="C13" s="37">
        <f>SUM(C14:C21)</f>
        <v>56969.967599999982</v>
      </c>
      <c r="D13" s="37"/>
      <c r="E13" s="37">
        <f t="shared" si="0"/>
        <v>56969.967599999982</v>
      </c>
    </row>
    <row r="14" spans="1:7" s="1" customFormat="1" ht="33" customHeight="1" x14ac:dyDescent="0.2">
      <c r="A14" s="26">
        <v>8</v>
      </c>
      <c r="B14" s="31" t="s">
        <v>31</v>
      </c>
      <c r="C14" s="39">
        <v>51735.158999999985</v>
      </c>
      <c r="D14" s="37"/>
      <c r="E14" s="37">
        <f t="shared" si="0"/>
        <v>51735.158999999985</v>
      </c>
    </row>
    <row r="15" spans="1:7" s="1" customFormat="1" ht="33" customHeight="1" x14ac:dyDescent="0.2">
      <c r="A15" s="26">
        <v>9</v>
      </c>
      <c r="B15" s="31" t="s">
        <v>32</v>
      </c>
      <c r="C15" s="38">
        <v>0</v>
      </c>
      <c r="D15" s="37"/>
      <c r="E15" s="37">
        <f t="shared" si="0"/>
        <v>0</v>
      </c>
    </row>
    <row r="16" spans="1:7" s="1" customFormat="1" ht="33" customHeight="1" x14ac:dyDescent="0.2">
      <c r="A16" s="26">
        <v>10</v>
      </c>
      <c r="B16" s="31" t="s">
        <v>33</v>
      </c>
      <c r="C16" s="39">
        <v>5234.8085999999985</v>
      </c>
      <c r="D16" s="37"/>
      <c r="E16" s="37">
        <f t="shared" si="0"/>
        <v>5234.8085999999985</v>
      </c>
    </row>
    <row r="17" spans="1:5" s="1" customFormat="1" ht="33" customHeight="1" x14ac:dyDescent="0.2">
      <c r="A17" s="26">
        <v>11</v>
      </c>
      <c r="B17" s="31" t="s">
        <v>34</v>
      </c>
      <c r="C17" s="38">
        <v>0</v>
      </c>
      <c r="D17" s="37"/>
      <c r="E17" s="37">
        <f t="shared" si="0"/>
        <v>0</v>
      </c>
    </row>
    <row r="18" spans="1:5" s="1" customFormat="1" ht="33" customHeight="1" x14ac:dyDescent="0.2">
      <c r="A18" s="26">
        <v>12</v>
      </c>
      <c r="B18" s="31" t="s">
        <v>35</v>
      </c>
      <c r="C18" s="38">
        <v>0</v>
      </c>
      <c r="D18" s="37"/>
      <c r="E18" s="37">
        <f t="shared" si="0"/>
        <v>0</v>
      </c>
    </row>
    <row r="19" spans="1:5" s="1" customFormat="1" ht="33" customHeight="1" x14ac:dyDescent="0.2">
      <c r="A19" s="26">
        <v>13</v>
      </c>
      <c r="B19" s="31" t="s">
        <v>36</v>
      </c>
      <c r="C19" s="38">
        <v>0</v>
      </c>
      <c r="D19" s="37"/>
      <c r="E19" s="37">
        <f t="shared" si="0"/>
        <v>0</v>
      </c>
    </row>
    <row r="20" spans="1:5" s="1" customFormat="1" ht="43.5" customHeight="1" x14ac:dyDescent="0.2">
      <c r="A20" s="26">
        <v>14</v>
      </c>
      <c r="B20" s="31" t="s">
        <v>37</v>
      </c>
      <c r="C20" s="38">
        <v>0</v>
      </c>
      <c r="D20" s="37"/>
      <c r="E20" s="37">
        <f t="shared" si="0"/>
        <v>0</v>
      </c>
    </row>
    <row r="21" spans="1:5" s="1" customFormat="1" ht="33" customHeight="1" x14ac:dyDescent="0.2">
      <c r="A21" s="26">
        <v>15</v>
      </c>
      <c r="B21" s="31" t="s">
        <v>38</v>
      </c>
      <c r="C21" s="38">
        <v>0</v>
      </c>
      <c r="D21" s="37"/>
      <c r="E21" s="37">
        <f t="shared" si="0"/>
        <v>0</v>
      </c>
    </row>
    <row r="22" spans="1:5" s="1" customFormat="1" ht="33" customHeight="1" x14ac:dyDescent="0.2">
      <c r="A22" s="26">
        <v>16</v>
      </c>
      <c r="B22" s="33" t="s">
        <v>39</v>
      </c>
      <c r="C22" s="37">
        <f>SUM(C23:C24)</f>
        <v>51434.936999999998</v>
      </c>
      <c r="D22" s="37"/>
      <c r="E22" s="37">
        <f t="shared" si="0"/>
        <v>51434.936999999998</v>
      </c>
    </row>
    <row r="23" spans="1:5" s="1" customFormat="1" ht="33" customHeight="1" x14ac:dyDescent="0.2">
      <c r="A23" s="26">
        <v>17</v>
      </c>
      <c r="B23" s="31" t="s">
        <v>40</v>
      </c>
      <c r="C23" s="39">
        <v>0</v>
      </c>
      <c r="D23" s="37"/>
      <c r="E23" s="37">
        <f t="shared" si="0"/>
        <v>0</v>
      </c>
    </row>
    <row r="24" spans="1:5" s="1" customFormat="1" ht="33" customHeight="1" x14ac:dyDescent="0.2">
      <c r="A24" s="26">
        <v>18</v>
      </c>
      <c r="B24" s="31" t="s">
        <v>41</v>
      </c>
      <c r="C24" s="39">
        <v>51434.936999999998</v>
      </c>
      <c r="D24" s="37"/>
      <c r="E24" s="37">
        <f t="shared" si="0"/>
        <v>51434.936999999998</v>
      </c>
    </row>
    <row r="25" spans="1:5" s="1" customFormat="1" ht="33" customHeight="1" x14ac:dyDescent="0.2">
      <c r="A25" s="26">
        <v>19</v>
      </c>
      <c r="B25" s="33" t="s">
        <v>42</v>
      </c>
      <c r="C25" s="37">
        <f>SUM(C26:C28)</f>
        <v>22978.972799999996</v>
      </c>
      <c r="D25" s="37"/>
      <c r="E25" s="37">
        <f t="shared" si="0"/>
        <v>22978.972799999996</v>
      </c>
    </row>
    <row r="26" spans="1:5" s="1" customFormat="1" ht="33" customHeight="1" x14ac:dyDescent="0.2">
      <c r="A26" s="26">
        <v>20</v>
      </c>
      <c r="B26" s="31" t="s">
        <v>43</v>
      </c>
      <c r="C26" s="39">
        <v>0</v>
      </c>
      <c r="D26" s="37"/>
      <c r="E26" s="37">
        <f t="shared" si="0"/>
        <v>0</v>
      </c>
    </row>
    <row r="27" spans="1:5" s="1" customFormat="1" ht="33" customHeight="1" x14ac:dyDescent="0.2">
      <c r="A27" s="26">
        <v>21</v>
      </c>
      <c r="B27" s="31" t="s">
        <v>44</v>
      </c>
      <c r="C27" s="39">
        <v>0</v>
      </c>
      <c r="D27" s="37"/>
      <c r="E27" s="37">
        <f t="shared" si="0"/>
        <v>0</v>
      </c>
    </row>
    <row r="28" spans="1:5" s="1" customFormat="1" ht="44.25" customHeight="1" x14ac:dyDescent="0.2">
      <c r="A28" s="26">
        <v>22</v>
      </c>
      <c r="B28" s="31" t="s">
        <v>45</v>
      </c>
      <c r="C28" s="39">
        <v>22978.972799999996</v>
      </c>
      <c r="D28" s="37"/>
      <c r="E28" s="37">
        <f t="shared" si="0"/>
        <v>22978.972799999996</v>
      </c>
    </row>
    <row r="29" spans="1:5" s="1" customFormat="1" ht="33" customHeight="1" x14ac:dyDescent="0.2">
      <c r="A29" s="26">
        <v>23</v>
      </c>
      <c r="B29" s="33" t="s">
        <v>46</v>
      </c>
      <c r="C29" s="37">
        <v>0</v>
      </c>
      <c r="D29" s="37"/>
      <c r="E29" s="37">
        <f t="shared" si="0"/>
        <v>0</v>
      </c>
    </row>
    <row r="30" spans="1:5" s="1" customFormat="1" ht="33" customHeight="1" x14ac:dyDescent="0.2">
      <c r="A30" s="26">
        <v>24</v>
      </c>
      <c r="B30" s="31" t="s">
        <v>47</v>
      </c>
      <c r="C30" s="39">
        <v>0</v>
      </c>
      <c r="D30" s="39"/>
      <c r="E30" s="37">
        <f t="shared" si="0"/>
        <v>0</v>
      </c>
    </row>
    <row r="31" spans="1:5" s="1" customFormat="1" ht="33" customHeight="1" x14ac:dyDescent="0.2">
      <c r="A31" s="26">
        <v>25</v>
      </c>
      <c r="B31" s="31" t="s">
        <v>48</v>
      </c>
      <c r="C31" s="39">
        <v>0</v>
      </c>
      <c r="D31" s="39"/>
      <c r="E31" s="37">
        <f t="shared" si="0"/>
        <v>0</v>
      </c>
    </row>
    <row r="32" spans="1:5" s="1" customFormat="1" ht="33" customHeight="1" x14ac:dyDescent="0.2">
      <c r="A32" s="26">
        <v>26</v>
      </c>
      <c r="B32" s="31" t="s">
        <v>49</v>
      </c>
      <c r="C32" s="39">
        <v>0</v>
      </c>
      <c r="D32" s="39"/>
      <c r="E32" s="37">
        <f t="shared" si="0"/>
        <v>0</v>
      </c>
    </row>
    <row r="33" spans="1:8" s="1" customFormat="1" ht="33" customHeight="1" x14ac:dyDescent="0.2">
      <c r="A33" s="26">
        <v>27</v>
      </c>
      <c r="B33" s="31" t="s">
        <v>50</v>
      </c>
      <c r="C33" s="39">
        <v>0</v>
      </c>
      <c r="D33" s="39"/>
      <c r="E33" s="37">
        <f t="shared" si="0"/>
        <v>0</v>
      </c>
    </row>
    <row r="34" spans="1:8" s="1" customFormat="1" ht="33" customHeight="1" x14ac:dyDescent="0.2">
      <c r="A34" s="26">
        <v>28</v>
      </c>
      <c r="B34" s="33" t="s">
        <v>51</v>
      </c>
      <c r="C34" s="37">
        <f>SUM(C35:C40)</f>
        <v>13139.623799999999</v>
      </c>
      <c r="D34" s="37"/>
      <c r="E34" s="37">
        <f t="shared" si="0"/>
        <v>13139.623799999999</v>
      </c>
    </row>
    <row r="35" spans="1:8" s="1" customFormat="1" ht="41.25" customHeight="1" x14ac:dyDescent="0.2">
      <c r="A35" s="26">
        <v>29</v>
      </c>
      <c r="B35" s="31" t="s">
        <v>52</v>
      </c>
      <c r="C35" s="39">
        <v>0</v>
      </c>
      <c r="D35" s="39"/>
      <c r="E35" s="37">
        <f t="shared" si="0"/>
        <v>0</v>
      </c>
    </row>
    <row r="36" spans="1:8" s="1" customFormat="1" ht="41.25" customHeight="1" x14ac:dyDescent="0.2">
      <c r="A36" s="26">
        <v>30</v>
      </c>
      <c r="B36" s="31" t="s">
        <v>53</v>
      </c>
      <c r="C36" s="39"/>
      <c r="D36" s="39"/>
      <c r="E36" s="37">
        <f t="shared" si="0"/>
        <v>0</v>
      </c>
    </row>
    <row r="37" spans="1:8" s="1" customFormat="1" ht="33" customHeight="1" x14ac:dyDescent="0.2">
      <c r="A37" s="26">
        <v>31</v>
      </c>
      <c r="B37" s="31" t="s">
        <v>54</v>
      </c>
      <c r="C37" s="39">
        <v>0</v>
      </c>
      <c r="D37" s="39"/>
      <c r="E37" s="37">
        <f t="shared" si="0"/>
        <v>0</v>
      </c>
    </row>
    <row r="38" spans="1:8" s="1" customFormat="1" ht="33" customHeight="1" x14ac:dyDescent="0.2">
      <c r="A38" s="26">
        <v>32</v>
      </c>
      <c r="B38" s="31" t="s">
        <v>55</v>
      </c>
      <c r="C38" s="39">
        <v>0</v>
      </c>
      <c r="D38" s="39"/>
      <c r="E38" s="37">
        <f t="shared" si="0"/>
        <v>0</v>
      </c>
    </row>
    <row r="39" spans="1:8" s="1" customFormat="1" ht="33" customHeight="1" x14ac:dyDescent="0.2">
      <c r="A39" s="26">
        <v>33</v>
      </c>
      <c r="B39" s="31" t="s">
        <v>56</v>
      </c>
      <c r="C39" s="39"/>
      <c r="D39" s="39"/>
      <c r="E39" s="37">
        <f t="shared" si="0"/>
        <v>0</v>
      </c>
    </row>
    <row r="40" spans="1:8" s="1" customFormat="1" ht="33" customHeight="1" x14ac:dyDescent="0.2">
      <c r="A40" s="26"/>
      <c r="B40" s="31" t="s">
        <v>57</v>
      </c>
      <c r="C40" s="39">
        <v>13139.623799999999</v>
      </c>
      <c r="D40" s="39"/>
      <c r="E40" s="37">
        <f t="shared" si="0"/>
        <v>13139.623799999999</v>
      </c>
    </row>
    <row r="41" spans="1:8" s="1" customFormat="1" ht="33" customHeight="1" x14ac:dyDescent="0.2">
      <c r="A41" s="26">
        <v>34</v>
      </c>
      <c r="B41" s="33" t="s">
        <v>58</v>
      </c>
      <c r="C41" s="37"/>
      <c r="D41" s="37"/>
      <c r="E41" s="37">
        <f t="shared" si="0"/>
        <v>0</v>
      </c>
    </row>
    <row r="42" spans="1:8" s="1" customFormat="1" ht="33" customHeight="1" x14ac:dyDescent="0.2">
      <c r="A42" s="26">
        <v>35</v>
      </c>
      <c r="B42" s="28" t="s">
        <v>59</v>
      </c>
      <c r="C42" s="37"/>
      <c r="D42" s="37"/>
      <c r="E42" s="37">
        <f t="shared" si="0"/>
        <v>0</v>
      </c>
    </row>
    <row r="43" spans="1:8" s="1" customFormat="1" ht="33" customHeight="1" x14ac:dyDescent="0.2">
      <c r="A43" s="26">
        <v>36</v>
      </c>
      <c r="B43" s="28" t="s">
        <v>60</v>
      </c>
      <c r="C43" s="37"/>
      <c r="D43" s="37"/>
      <c r="E43" s="37">
        <f t="shared" si="0"/>
        <v>0</v>
      </c>
    </row>
    <row r="44" spans="1:8" s="1" customFormat="1" ht="33" customHeight="1" x14ac:dyDescent="0.2">
      <c r="A44" s="26">
        <v>37</v>
      </c>
      <c r="B44" s="28" t="s">
        <v>61</v>
      </c>
      <c r="C44" s="37"/>
      <c r="D44" s="37"/>
      <c r="E44" s="37">
        <f t="shared" si="0"/>
        <v>0</v>
      </c>
    </row>
    <row r="45" spans="1:8" s="1" customFormat="1" ht="33" customHeight="1" x14ac:dyDescent="0.2">
      <c r="A45" s="26">
        <v>38</v>
      </c>
      <c r="B45" s="27" t="s">
        <v>62</v>
      </c>
      <c r="C45" s="37"/>
      <c r="D45" s="37"/>
      <c r="E45" s="37">
        <f t="shared" si="0"/>
        <v>0</v>
      </c>
    </row>
    <row r="46" spans="1:8" s="1" customFormat="1" ht="33" customHeight="1" x14ac:dyDescent="0.2">
      <c r="A46" s="26">
        <v>39</v>
      </c>
      <c r="B46" s="28" t="s">
        <v>63</v>
      </c>
      <c r="C46" s="37"/>
      <c r="D46" s="37"/>
      <c r="E46" s="37">
        <f t="shared" si="0"/>
        <v>0</v>
      </c>
    </row>
    <row r="47" spans="1:8" s="1" customFormat="1" ht="33" customHeight="1" x14ac:dyDescent="0.2">
      <c r="A47" s="26">
        <v>40</v>
      </c>
      <c r="B47" s="28" t="s">
        <v>64</v>
      </c>
      <c r="C47" s="37"/>
      <c r="D47" s="37"/>
      <c r="E47" s="37">
        <f t="shared" si="0"/>
        <v>0</v>
      </c>
      <c r="F47" s="30">
        <v>0</v>
      </c>
      <c r="G47" s="30">
        <v>0</v>
      </c>
      <c r="H47" s="30">
        <v>0</v>
      </c>
    </row>
    <row r="48" spans="1:8" s="1" customFormat="1" ht="33" customHeight="1" x14ac:dyDescent="0.2">
      <c r="A48" s="26">
        <v>41</v>
      </c>
      <c r="B48" s="28" t="s">
        <v>65</v>
      </c>
      <c r="C48" s="37">
        <f>C8</f>
        <v>292424.20379999996</v>
      </c>
      <c r="D48" s="37"/>
      <c r="E48" s="37">
        <f t="shared" si="0"/>
        <v>292424.20379999996</v>
      </c>
    </row>
    <row r="49" spans="1:7" ht="33" customHeight="1" x14ac:dyDescent="0.2">
      <c r="A49" s="26">
        <v>42</v>
      </c>
      <c r="B49" s="28" t="s">
        <v>66</v>
      </c>
      <c r="C49" s="37"/>
      <c r="D49" s="37"/>
      <c r="E49" s="37">
        <f t="shared" si="0"/>
        <v>0</v>
      </c>
    </row>
    <row r="50" spans="1:7" ht="33" customHeight="1" x14ac:dyDescent="0.2">
      <c r="A50" s="26">
        <v>43</v>
      </c>
      <c r="B50" s="28" t="s">
        <v>67</v>
      </c>
      <c r="C50" s="37"/>
      <c r="D50" s="37"/>
      <c r="E50" s="37">
        <f t="shared" si="0"/>
        <v>0</v>
      </c>
    </row>
    <row r="51" spans="1:7" ht="33" customHeight="1" x14ac:dyDescent="0.2">
      <c r="A51" s="26">
        <v>44</v>
      </c>
      <c r="B51" s="28" t="s">
        <v>68</v>
      </c>
      <c r="C51" s="37"/>
      <c r="D51" s="37"/>
      <c r="E51" s="37">
        <f t="shared" si="0"/>
        <v>0</v>
      </c>
    </row>
    <row r="52" spans="1:7" ht="33" customHeight="1" x14ac:dyDescent="0.2">
      <c r="A52" s="26">
        <v>45</v>
      </c>
      <c r="B52" s="28" t="s">
        <v>69</v>
      </c>
      <c r="C52" s="37">
        <f>C48</f>
        <v>292424.20379999996</v>
      </c>
      <c r="D52" s="37"/>
      <c r="E52" s="37">
        <f t="shared" si="0"/>
        <v>292424.20379999996</v>
      </c>
    </row>
    <row r="53" spans="1:7" ht="33" customHeight="1" x14ac:dyDescent="0.2">
      <c r="A53" s="26">
        <v>46</v>
      </c>
      <c r="B53" s="27" t="s">
        <v>70</v>
      </c>
      <c r="C53" s="40"/>
      <c r="D53" s="37"/>
      <c r="E53" s="37">
        <f t="shared" si="0"/>
        <v>0</v>
      </c>
    </row>
    <row r="54" spans="1:7" ht="33" customHeight="1" x14ac:dyDescent="0.2">
      <c r="A54" s="26">
        <v>47</v>
      </c>
      <c r="B54" s="28" t="s">
        <v>71</v>
      </c>
      <c r="C54" s="37">
        <f>C52</f>
        <v>292424.20379999996</v>
      </c>
      <c r="D54" s="37"/>
      <c r="E54" s="37">
        <f t="shared" si="0"/>
        <v>292424.20379999996</v>
      </c>
      <c r="G54" s="34">
        <f>F54-E54</f>
        <v>-292424.20379999996</v>
      </c>
    </row>
    <row r="55" spans="1:7" ht="39.75" customHeight="1" x14ac:dyDescent="0.2">
      <c r="A55" s="26">
        <v>48</v>
      </c>
      <c r="B55" s="27" t="s">
        <v>72</v>
      </c>
      <c r="C55" s="40"/>
      <c r="D55" s="37"/>
      <c r="E55" s="37">
        <f t="shared" si="0"/>
        <v>0</v>
      </c>
    </row>
    <row r="56" spans="1:7" ht="39.75" customHeight="1" x14ac:dyDescent="0.2">
      <c r="A56" s="26">
        <v>49</v>
      </c>
      <c r="B56" s="27" t="s">
        <v>73</v>
      </c>
      <c r="C56" s="40"/>
      <c r="D56" s="37"/>
      <c r="E56" s="37">
        <f t="shared" si="0"/>
        <v>0</v>
      </c>
    </row>
    <row r="57" spans="1:7" ht="39.75" customHeight="1" x14ac:dyDescent="0.2">
      <c r="A57" s="26">
        <v>50</v>
      </c>
      <c r="B57" s="28" t="s">
        <v>74</v>
      </c>
      <c r="C57" s="38">
        <f>C54</f>
        <v>292424.20379999996</v>
      </c>
      <c r="D57" s="37"/>
      <c r="E57" s="37">
        <f t="shared" si="0"/>
        <v>292424.20379999996</v>
      </c>
    </row>
    <row r="58" spans="1:7" ht="79.5" customHeight="1" x14ac:dyDescent="0.2">
      <c r="A58" s="26">
        <v>51</v>
      </c>
      <c r="B58" s="28" t="s">
        <v>75</v>
      </c>
      <c r="C58" s="38"/>
      <c r="D58" s="38"/>
      <c r="E58" s="37">
        <f t="shared" si="0"/>
        <v>0</v>
      </c>
    </row>
    <row r="59" spans="1:7" ht="24" customHeight="1" x14ac:dyDescent="0.2">
      <c r="A59" s="86" t="s">
        <v>78</v>
      </c>
      <c r="B59" s="86"/>
      <c r="C59" s="86"/>
      <c r="D59" s="86"/>
      <c r="E59" s="86"/>
    </row>
  </sheetData>
  <mergeCells count="3">
    <mergeCell ref="A2:E2"/>
    <mergeCell ref="C7:E7"/>
    <mergeCell ref="A59:E59"/>
  </mergeCells>
  <phoneticPr fontId="4" type="noConversion"/>
  <printOptions horizontalCentered="1"/>
  <pageMargins left="0.78740157480314998" right="0.511811023622047" top="0.511811023622047" bottom="0.511811023622047" header="0.511811023622047" footer="0.511811023622047"/>
  <pageSetup paperSize="9" scale="76" fitToHeight="0"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59"/>
  <sheetViews>
    <sheetView showGridLines="0" view="pageBreakPreview" zoomScaleNormal="100" zoomScaleSheetLayoutView="100" workbookViewId="0">
      <selection activeCell="E4" sqref="E4"/>
    </sheetView>
  </sheetViews>
  <sheetFormatPr defaultColWidth="12" defaultRowHeight="12.75" x14ac:dyDescent="0.2"/>
  <cols>
    <col min="1" max="1" width="6.83203125" style="22" customWidth="1"/>
    <col min="2" max="2" width="30.1640625" style="22" customWidth="1"/>
    <col min="3" max="3" width="28" style="22" customWidth="1"/>
    <col min="4" max="4" width="22.1640625" style="22" customWidth="1"/>
    <col min="5" max="5" width="27.6640625" style="22" customWidth="1"/>
    <col min="6" max="6" width="18.83203125" style="22" customWidth="1"/>
    <col min="7" max="7" width="15.1640625" style="22" customWidth="1"/>
    <col min="8" max="9" width="20.6640625" style="23" customWidth="1"/>
    <col min="10" max="257" width="12" style="23"/>
    <col min="258" max="258" width="5.83203125" style="23" customWidth="1"/>
    <col min="259" max="259" width="39.5" style="23" customWidth="1"/>
    <col min="260" max="260" width="42.83203125" style="23" customWidth="1"/>
    <col min="261" max="261" width="30.83203125" style="23" customWidth="1"/>
    <col min="262" max="513" width="12" style="23"/>
    <col min="514" max="514" width="5.83203125" style="23" customWidth="1"/>
    <col min="515" max="515" width="39.5" style="23" customWidth="1"/>
    <col min="516" max="516" width="42.83203125" style="23" customWidth="1"/>
    <col min="517" max="517" width="30.83203125" style="23" customWidth="1"/>
    <col min="518" max="769" width="12" style="23"/>
    <col min="770" max="770" width="5.83203125" style="23" customWidth="1"/>
    <col min="771" max="771" width="39.5" style="23" customWidth="1"/>
    <col min="772" max="772" width="42.83203125" style="23" customWidth="1"/>
    <col min="773" max="773" width="30.83203125" style="23" customWidth="1"/>
    <col min="774" max="1025" width="12" style="23"/>
    <col min="1026" max="1026" width="5.83203125" style="23" customWidth="1"/>
    <col min="1027" max="1027" width="39.5" style="23" customWidth="1"/>
    <col min="1028" max="1028" width="42.83203125" style="23" customWidth="1"/>
    <col min="1029" max="1029" width="30.83203125" style="23" customWidth="1"/>
    <col min="1030" max="1281" width="12" style="23"/>
    <col min="1282" max="1282" width="5.83203125" style="23" customWidth="1"/>
    <col min="1283" max="1283" width="39.5" style="23" customWidth="1"/>
    <col min="1284" max="1284" width="42.83203125" style="23" customWidth="1"/>
    <col min="1285" max="1285" width="30.83203125" style="23" customWidth="1"/>
    <col min="1286" max="1537" width="12" style="23"/>
    <col min="1538" max="1538" width="5.83203125" style="23" customWidth="1"/>
    <col min="1539" max="1539" width="39.5" style="23" customWidth="1"/>
    <col min="1540" max="1540" width="42.83203125" style="23" customWidth="1"/>
    <col min="1541" max="1541" width="30.83203125" style="23" customWidth="1"/>
    <col min="1542" max="1793" width="12" style="23"/>
    <col min="1794" max="1794" width="5.83203125" style="23" customWidth="1"/>
    <col min="1795" max="1795" width="39.5" style="23" customWidth="1"/>
    <col min="1796" max="1796" width="42.83203125" style="23" customWidth="1"/>
    <col min="1797" max="1797" width="30.83203125" style="23" customWidth="1"/>
    <col min="1798" max="2049" width="12" style="23"/>
    <col min="2050" max="2050" width="5.83203125" style="23" customWidth="1"/>
    <col min="2051" max="2051" width="39.5" style="23" customWidth="1"/>
    <col min="2052" max="2052" width="42.83203125" style="23" customWidth="1"/>
    <col min="2053" max="2053" width="30.83203125" style="23" customWidth="1"/>
    <col min="2054" max="2305" width="12" style="23"/>
    <col min="2306" max="2306" width="5.83203125" style="23" customWidth="1"/>
    <col min="2307" max="2307" width="39.5" style="23" customWidth="1"/>
    <col min="2308" max="2308" width="42.83203125" style="23" customWidth="1"/>
    <col min="2309" max="2309" width="30.83203125" style="23" customWidth="1"/>
    <col min="2310" max="2561" width="12" style="23"/>
    <col min="2562" max="2562" width="5.83203125" style="23" customWidth="1"/>
    <col min="2563" max="2563" width="39.5" style="23" customWidth="1"/>
    <col min="2564" max="2564" width="42.83203125" style="23" customWidth="1"/>
    <col min="2565" max="2565" width="30.83203125" style="23" customWidth="1"/>
    <col min="2566" max="2817" width="12" style="23"/>
    <col min="2818" max="2818" width="5.83203125" style="23" customWidth="1"/>
    <col min="2819" max="2819" width="39.5" style="23" customWidth="1"/>
    <col min="2820" max="2820" width="42.83203125" style="23" customWidth="1"/>
    <col min="2821" max="2821" width="30.83203125" style="23" customWidth="1"/>
    <col min="2822" max="3073" width="12" style="23"/>
    <col min="3074" max="3074" width="5.83203125" style="23" customWidth="1"/>
    <col min="3075" max="3075" width="39.5" style="23" customWidth="1"/>
    <col min="3076" max="3076" width="42.83203125" style="23" customWidth="1"/>
    <col min="3077" max="3077" width="30.83203125" style="23" customWidth="1"/>
    <col min="3078" max="3329" width="12" style="23"/>
    <col min="3330" max="3330" width="5.83203125" style="23" customWidth="1"/>
    <col min="3331" max="3331" width="39.5" style="23" customWidth="1"/>
    <col min="3332" max="3332" width="42.83203125" style="23" customWidth="1"/>
    <col min="3333" max="3333" width="30.83203125" style="23" customWidth="1"/>
    <col min="3334" max="3585" width="12" style="23"/>
    <col min="3586" max="3586" width="5.83203125" style="23" customWidth="1"/>
    <col min="3587" max="3587" width="39.5" style="23" customWidth="1"/>
    <col min="3588" max="3588" width="42.83203125" style="23" customWidth="1"/>
    <col min="3589" max="3589" width="30.83203125" style="23" customWidth="1"/>
    <col min="3590" max="3841" width="12" style="23"/>
    <col min="3842" max="3842" width="5.83203125" style="23" customWidth="1"/>
    <col min="3843" max="3843" width="39.5" style="23" customWidth="1"/>
    <col min="3844" max="3844" width="42.83203125" style="23" customWidth="1"/>
    <col min="3845" max="3845" width="30.83203125" style="23" customWidth="1"/>
    <col min="3846" max="4097" width="12" style="23"/>
    <col min="4098" max="4098" width="5.83203125" style="23" customWidth="1"/>
    <col min="4099" max="4099" width="39.5" style="23" customWidth="1"/>
    <col min="4100" max="4100" width="42.83203125" style="23" customWidth="1"/>
    <col min="4101" max="4101" width="30.83203125" style="23" customWidth="1"/>
    <col min="4102" max="4353" width="12" style="23"/>
    <col min="4354" max="4354" width="5.83203125" style="23" customWidth="1"/>
    <col min="4355" max="4355" width="39.5" style="23" customWidth="1"/>
    <col min="4356" max="4356" width="42.83203125" style="23" customWidth="1"/>
    <col min="4357" max="4357" width="30.83203125" style="23" customWidth="1"/>
    <col min="4358" max="4609" width="12" style="23"/>
    <col min="4610" max="4610" width="5.83203125" style="23" customWidth="1"/>
    <col min="4611" max="4611" width="39.5" style="23" customWidth="1"/>
    <col min="4612" max="4612" width="42.83203125" style="23" customWidth="1"/>
    <col min="4613" max="4613" width="30.83203125" style="23" customWidth="1"/>
    <col min="4614" max="4865" width="12" style="23"/>
    <col min="4866" max="4866" width="5.83203125" style="23" customWidth="1"/>
    <col min="4867" max="4867" width="39.5" style="23" customWidth="1"/>
    <col min="4868" max="4868" width="42.83203125" style="23" customWidth="1"/>
    <col min="4869" max="4869" width="30.83203125" style="23" customWidth="1"/>
    <col min="4870" max="5121" width="12" style="23"/>
    <col min="5122" max="5122" width="5.83203125" style="23" customWidth="1"/>
    <col min="5123" max="5123" width="39.5" style="23" customWidth="1"/>
    <col min="5124" max="5124" width="42.83203125" style="23" customWidth="1"/>
    <col min="5125" max="5125" width="30.83203125" style="23" customWidth="1"/>
    <col min="5126" max="5377" width="12" style="23"/>
    <col min="5378" max="5378" width="5.83203125" style="23" customWidth="1"/>
    <col min="5379" max="5379" width="39.5" style="23" customWidth="1"/>
    <col min="5380" max="5380" width="42.83203125" style="23" customWidth="1"/>
    <col min="5381" max="5381" width="30.83203125" style="23" customWidth="1"/>
    <col min="5382" max="5633" width="12" style="23"/>
    <col min="5634" max="5634" width="5.83203125" style="23" customWidth="1"/>
    <col min="5635" max="5635" width="39.5" style="23" customWidth="1"/>
    <col min="5636" max="5636" width="42.83203125" style="23" customWidth="1"/>
    <col min="5637" max="5637" width="30.83203125" style="23" customWidth="1"/>
    <col min="5638" max="5889" width="12" style="23"/>
    <col min="5890" max="5890" width="5.83203125" style="23" customWidth="1"/>
    <col min="5891" max="5891" width="39.5" style="23" customWidth="1"/>
    <col min="5892" max="5892" width="42.83203125" style="23" customWidth="1"/>
    <col min="5893" max="5893" width="30.83203125" style="23" customWidth="1"/>
    <col min="5894" max="6145" width="12" style="23"/>
    <col min="6146" max="6146" width="5.83203125" style="23" customWidth="1"/>
    <col min="6147" max="6147" width="39.5" style="23" customWidth="1"/>
    <col min="6148" max="6148" width="42.83203125" style="23" customWidth="1"/>
    <col min="6149" max="6149" width="30.83203125" style="23" customWidth="1"/>
    <col min="6150" max="6401" width="12" style="23"/>
    <col min="6402" max="6402" width="5.83203125" style="23" customWidth="1"/>
    <col min="6403" max="6403" width="39.5" style="23" customWidth="1"/>
    <col min="6404" max="6404" width="42.83203125" style="23" customWidth="1"/>
    <col min="6405" max="6405" width="30.83203125" style="23" customWidth="1"/>
    <col min="6406" max="6657" width="12" style="23"/>
    <col min="6658" max="6658" width="5.83203125" style="23" customWidth="1"/>
    <col min="6659" max="6659" width="39.5" style="23" customWidth="1"/>
    <col min="6660" max="6660" width="42.83203125" style="23" customWidth="1"/>
    <col min="6661" max="6661" width="30.83203125" style="23" customWidth="1"/>
    <col min="6662" max="6913" width="12" style="23"/>
    <col min="6914" max="6914" width="5.83203125" style="23" customWidth="1"/>
    <col min="6915" max="6915" width="39.5" style="23" customWidth="1"/>
    <col min="6916" max="6916" width="42.83203125" style="23" customWidth="1"/>
    <col min="6917" max="6917" width="30.83203125" style="23" customWidth="1"/>
    <col min="6918" max="7169" width="12" style="23"/>
    <col min="7170" max="7170" width="5.83203125" style="23" customWidth="1"/>
    <col min="7171" max="7171" width="39.5" style="23" customWidth="1"/>
    <col min="7172" max="7172" width="42.83203125" style="23" customWidth="1"/>
    <col min="7173" max="7173" width="30.83203125" style="23" customWidth="1"/>
    <col min="7174" max="7425" width="12" style="23"/>
    <col min="7426" max="7426" width="5.83203125" style="23" customWidth="1"/>
    <col min="7427" max="7427" width="39.5" style="23" customWidth="1"/>
    <col min="7428" max="7428" width="42.83203125" style="23" customWidth="1"/>
    <col min="7429" max="7429" width="30.83203125" style="23" customWidth="1"/>
    <col min="7430" max="7681" width="12" style="23"/>
    <col min="7682" max="7682" width="5.83203125" style="23" customWidth="1"/>
    <col min="7683" max="7683" width="39.5" style="23" customWidth="1"/>
    <col min="7684" max="7684" width="42.83203125" style="23" customWidth="1"/>
    <col min="7685" max="7685" width="30.83203125" style="23" customWidth="1"/>
    <col min="7686" max="7937" width="12" style="23"/>
    <col min="7938" max="7938" width="5.83203125" style="23" customWidth="1"/>
    <col min="7939" max="7939" width="39.5" style="23" customWidth="1"/>
    <col min="7940" max="7940" width="42.83203125" style="23" customWidth="1"/>
    <col min="7941" max="7941" width="30.83203125" style="23" customWidth="1"/>
    <col min="7942" max="8193" width="12" style="23"/>
    <col min="8194" max="8194" width="5.83203125" style="23" customWidth="1"/>
    <col min="8195" max="8195" width="39.5" style="23" customWidth="1"/>
    <col min="8196" max="8196" width="42.83203125" style="23" customWidth="1"/>
    <col min="8197" max="8197" width="30.83203125" style="23" customWidth="1"/>
    <col min="8198" max="8449" width="12" style="23"/>
    <col min="8450" max="8450" width="5.83203125" style="23" customWidth="1"/>
    <col min="8451" max="8451" width="39.5" style="23" customWidth="1"/>
    <col min="8452" max="8452" width="42.83203125" style="23" customWidth="1"/>
    <col min="8453" max="8453" width="30.83203125" style="23" customWidth="1"/>
    <col min="8454" max="8705" width="12" style="23"/>
    <col min="8706" max="8706" width="5.83203125" style="23" customWidth="1"/>
    <col min="8707" max="8707" width="39.5" style="23" customWidth="1"/>
    <col min="8708" max="8708" width="42.83203125" style="23" customWidth="1"/>
    <col min="8709" max="8709" width="30.83203125" style="23" customWidth="1"/>
    <col min="8710" max="8961" width="12" style="23"/>
    <col min="8962" max="8962" width="5.83203125" style="23" customWidth="1"/>
    <col min="8963" max="8963" width="39.5" style="23" customWidth="1"/>
    <col min="8964" max="8964" width="42.83203125" style="23" customWidth="1"/>
    <col min="8965" max="8965" width="30.83203125" style="23" customWidth="1"/>
    <col min="8966" max="9217" width="12" style="23"/>
    <col min="9218" max="9218" width="5.83203125" style="23" customWidth="1"/>
    <col min="9219" max="9219" width="39.5" style="23" customWidth="1"/>
    <col min="9220" max="9220" width="42.83203125" style="23" customWidth="1"/>
    <col min="9221" max="9221" width="30.83203125" style="23" customWidth="1"/>
    <col min="9222" max="9473" width="12" style="23"/>
    <col min="9474" max="9474" width="5.83203125" style="23" customWidth="1"/>
    <col min="9475" max="9475" width="39.5" style="23" customWidth="1"/>
    <col min="9476" max="9476" width="42.83203125" style="23" customWidth="1"/>
    <col min="9477" max="9477" width="30.83203125" style="23" customWidth="1"/>
    <col min="9478" max="9729" width="12" style="23"/>
    <col min="9730" max="9730" width="5.83203125" style="23" customWidth="1"/>
    <col min="9731" max="9731" width="39.5" style="23" customWidth="1"/>
    <col min="9732" max="9732" width="42.83203125" style="23" customWidth="1"/>
    <col min="9733" max="9733" width="30.83203125" style="23" customWidth="1"/>
    <col min="9734" max="9985" width="12" style="23"/>
    <col min="9986" max="9986" width="5.83203125" style="23" customWidth="1"/>
    <col min="9987" max="9987" width="39.5" style="23" customWidth="1"/>
    <col min="9988" max="9988" width="42.83203125" style="23" customWidth="1"/>
    <col min="9989" max="9989" width="30.83203125" style="23" customWidth="1"/>
    <col min="9990" max="10241" width="12" style="23"/>
    <col min="10242" max="10242" width="5.83203125" style="23" customWidth="1"/>
    <col min="10243" max="10243" width="39.5" style="23" customWidth="1"/>
    <col min="10244" max="10244" width="42.83203125" style="23" customWidth="1"/>
    <col min="10245" max="10245" width="30.83203125" style="23" customWidth="1"/>
    <col min="10246" max="10497" width="12" style="23"/>
    <col min="10498" max="10498" width="5.83203125" style="23" customWidth="1"/>
    <col min="10499" max="10499" width="39.5" style="23" customWidth="1"/>
    <col min="10500" max="10500" width="42.83203125" style="23" customWidth="1"/>
    <col min="10501" max="10501" width="30.83203125" style="23" customWidth="1"/>
    <col min="10502" max="10753" width="12" style="23"/>
    <col min="10754" max="10754" width="5.83203125" style="23" customWidth="1"/>
    <col min="10755" max="10755" width="39.5" style="23" customWidth="1"/>
    <col min="10756" max="10756" width="42.83203125" style="23" customWidth="1"/>
    <col min="10757" max="10757" width="30.83203125" style="23" customWidth="1"/>
    <col min="10758" max="11009" width="12" style="23"/>
    <col min="11010" max="11010" width="5.83203125" style="23" customWidth="1"/>
    <col min="11011" max="11011" width="39.5" style="23" customWidth="1"/>
    <col min="11012" max="11012" width="42.83203125" style="23" customWidth="1"/>
    <col min="11013" max="11013" width="30.83203125" style="23" customWidth="1"/>
    <col min="11014" max="11265" width="12" style="23"/>
    <col min="11266" max="11266" width="5.83203125" style="23" customWidth="1"/>
    <col min="11267" max="11267" width="39.5" style="23" customWidth="1"/>
    <col min="11268" max="11268" width="42.83203125" style="23" customWidth="1"/>
    <col min="11269" max="11269" width="30.83203125" style="23" customWidth="1"/>
    <col min="11270" max="11521" width="12" style="23"/>
    <col min="11522" max="11522" width="5.83203125" style="23" customWidth="1"/>
    <col min="11523" max="11523" width="39.5" style="23" customWidth="1"/>
    <col min="11524" max="11524" width="42.83203125" style="23" customWidth="1"/>
    <col min="11525" max="11525" width="30.83203125" style="23" customWidth="1"/>
    <col min="11526" max="11777" width="12" style="23"/>
    <col min="11778" max="11778" width="5.83203125" style="23" customWidth="1"/>
    <col min="11779" max="11779" width="39.5" style="23" customWidth="1"/>
    <col min="11780" max="11780" width="42.83203125" style="23" customWidth="1"/>
    <col min="11781" max="11781" width="30.83203125" style="23" customWidth="1"/>
    <col min="11782" max="12033" width="12" style="23"/>
    <col min="12034" max="12034" width="5.83203125" style="23" customWidth="1"/>
    <col min="12035" max="12035" width="39.5" style="23" customWidth="1"/>
    <col min="12036" max="12036" width="42.83203125" style="23" customWidth="1"/>
    <col min="12037" max="12037" width="30.83203125" style="23" customWidth="1"/>
    <col min="12038" max="12289" width="12" style="23"/>
    <col min="12290" max="12290" width="5.83203125" style="23" customWidth="1"/>
    <col min="12291" max="12291" width="39.5" style="23" customWidth="1"/>
    <col min="12292" max="12292" width="42.83203125" style="23" customWidth="1"/>
    <col min="12293" max="12293" width="30.83203125" style="23" customWidth="1"/>
    <col min="12294" max="12545" width="12" style="23"/>
    <col min="12546" max="12546" width="5.83203125" style="23" customWidth="1"/>
    <col min="12547" max="12547" width="39.5" style="23" customWidth="1"/>
    <col min="12548" max="12548" width="42.83203125" style="23" customWidth="1"/>
    <col min="12549" max="12549" width="30.83203125" style="23" customWidth="1"/>
    <col min="12550" max="12801" width="12" style="23"/>
    <col min="12802" max="12802" width="5.83203125" style="23" customWidth="1"/>
    <col min="12803" max="12803" width="39.5" style="23" customWidth="1"/>
    <col min="12804" max="12804" width="42.83203125" style="23" customWidth="1"/>
    <col min="12805" max="12805" width="30.83203125" style="23" customWidth="1"/>
    <col min="12806" max="13057" width="12" style="23"/>
    <col min="13058" max="13058" width="5.83203125" style="23" customWidth="1"/>
    <col min="13059" max="13059" width="39.5" style="23" customWidth="1"/>
    <col min="13060" max="13060" width="42.83203125" style="23" customWidth="1"/>
    <col min="13061" max="13061" width="30.83203125" style="23" customWidth="1"/>
    <col min="13062" max="13313" width="12" style="23"/>
    <col min="13314" max="13314" width="5.83203125" style="23" customWidth="1"/>
    <col min="13315" max="13315" width="39.5" style="23" customWidth="1"/>
    <col min="13316" max="13316" width="42.83203125" style="23" customWidth="1"/>
    <col min="13317" max="13317" width="30.83203125" style="23" customWidth="1"/>
    <col min="13318" max="13569" width="12" style="23"/>
    <col min="13570" max="13570" width="5.83203125" style="23" customWidth="1"/>
    <col min="13571" max="13571" width="39.5" style="23" customWidth="1"/>
    <col min="13572" max="13572" width="42.83203125" style="23" customWidth="1"/>
    <col min="13573" max="13573" width="30.83203125" style="23" customWidth="1"/>
    <col min="13574" max="13825" width="12" style="23"/>
    <col min="13826" max="13826" width="5.83203125" style="23" customWidth="1"/>
    <col min="13827" max="13827" width="39.5" style="23" customWidth="1"/>
    <col min="13828" max="13828" width="42.83203125" style="23" customWidth="1"/>
    <col min="13829" max="13829" width="30.83203125" style="23" customWidth="1"/>
    <col min="13830" max="14081" width="12" style="23"/>
    <col min="14082" max="14082" width="5.83203125" style="23" customWidth="1"/>
    <col min="14083" max="14083" width="39.5" style="23" customWidth="1"/>
    <col min="14084" max="14084" width="42.83203125" style="23" customWidth="1"/>
    <col min="14085" max="14085" width="30.83203125" style="23" customWidth="1"/>
    <col min="14086" max="14337" width="12" style="23"/>
    <col min="14338" max="14338" width="5.83203125" style="23" customWidth="1"/>
    <col min="14339" max="14339" width="39.5" style="23" customWidth="1"/>
    <col min="14340" max="14340" width="42.83203125" style="23" customWidth="1"/>
    <col min="14341" max="14341" width="30.83203125" style="23" customWidth="1"/>
    <col min="14342" max="14593" width="12" style="23"/>
    <col min="14594" max="14594" width="5.83203125" style="23" customWidth="1"/>
    <col min="14595" max="14595" width="39.5" style="23" customWidth="1"/>
    <col min="14596" max="14596" width="42.83203125" style="23" customWidth="1"/>
    <col min="14597" max="14597" width="30.83203125" style="23" customWidth="1"/>
    <col min="14598" max="14849" width="12" style="23"/>
    <col min="14850" max="14850" width="5.83203125" style="23" customWidth="1"/>
    <col min="14851" max="14851" width="39.5" style="23" customWidth="1"/>
    <col min="14852" max="14852" width="42.83203125" style="23" customWidth="1"/>
    <col min="14853" max="14853" width="30.83203125" style="23" customWidth="1"/>
    <col min="14854" max="15105" width="12" style="23"/>
    <col min="15106" max="15106" width="5.83203125" style="23" customWidth="1"/>
    <col min="15107" max="15107" width="39.5" style="23" customWidth="1"/>
    <col min="15108" max="15108" width="42.83203125" style="23" customWidth="1"/>
    <col min="15109" max="15109" width="30.83203125" style="23" customWidth="1"/>
    <col min="15110" max="15361" width="12" style="23"/>
    <col min="15362" max="15362" width="5.83203125" style="23" customWidth="1"/>
    <col min="15363" max="15363" width="39.5" style="23" customWidth="1"/>
    <col min="15364" max="15364" width="42.83203125" style="23" customWidth="1"/>
    <col min="15365" max="15365" width="30.83203125" style="23" customWidth="1"/>
    <col min="15366" max="15617" width="12" style="23"/>
    <col min="15618" max="15618" width="5.83203125" style="23" customWidth="1"/>
    <col min="15619" max="15619" width="39.5" style="23" customWidth="1"/>
    <col min="15620" max="15620" width="42.83203125" style="23" customWidth="1"/>
    <col min="15621" max="15621" width="30.83203125" style="23" customWidth="1"/>
    <col min="15622" max="15873" width="12" style="23"/>
    <col min="15874" max="15874" width="5.83203125" style="23" customWidth="1"/>
    <col min="15875" max="15875" width="39.5" style="23" customWidth="1"/>
    <col min="15876" max="15876" width="42.83203125" style="23" customWidth="1"/>
    <col min="15877" max="15877" width="30.83203125" style="23" customWidth="1"/>
    <col min="15878" max="16129" width="12" style="23"/>
    <col min="16130" max="16130" width="5.83203125" style="23" customWidth="1"/>
    <col min="16131" max="16131" width="39.5" style="23" customWidth="1"/>
    <col min="16132" max="16132" width="42.83203125" style="23" customWidth="1"/>
    <col min="16133" max="16133" width="30.83203125" style="23" customWidth="1"/>
    <col min="16134" max="16384" width="12" style="23"/>
  </cols>
  <sheetData>
    <row r="1" spans="1:7" s="19" customFormat="1" ht="20.25" customHeight="1" x14ac:dyDescent="0.15">
      <c r="A1" s="17" t="s">
        <v>79</v>
      </c>
      <c r="B1" s="18"/>
      <c r="G1" s="35" t="s">
        <v>80</v>
      </c>
    </row>
    <row r="2" spans="1:7" ht="20.25" customHeight="1" x14ac:dyDescent="0.2">
      <c r="A2" s="83" t="s">
        <v>76</v>
      </c>
      <c r="B2" s="83"/>
      <c r="C2" s="83"/>
      <c r="D2" s="83"/>
      <c r="E2" s="83"/>
      <c r="F2" s="21"/>
    </row>
    <row r="3" spans="1:7" s="1" customFormat="1" ht="23.25" customHeight="1" x14ac:dyDescent="0.2">
      <c r="A3" s="24" t="str">
        <f>'Z4'!A3</f>
        <v>编制单位（盖章）：</v>
      </c>
      <c r="B3" s="24"/>
      <c r="D3" s="1" t="s">
        <v>17</v>
      </c>
      <c r="E3" s="36">
        <f>'Z4'!E3</f>
        <v>0</v>
      </c>
    </row>
    <row r="4" spans="1:7" s="1" customFormat="1" ht="22.5" customHeight="1" x14ac:dyDescent="0.2">
      <c r="A4" s="24" t="str">
        <f>'Z4'!A4</f>
        <v>审定单位（盖章）：</v>
      </c>
      <c r="B4" s="24"/>
      <c r="D4" s="1" t="s">
        <v>17</v>
      </c>
      <c r="E4" s="62"/>
    </row>
    <row r="5" spans="1:7" s="1" customFormat="1" ht="16.5" customHeight="1" x14ac:dyDescent="0.2">
      <c r="A5" s="1" t="str">
        <f>'Z4'!A5</f>
        <v xml:space="preserve">2020年度   </v>
      </c>
      <c r="D5" s="1" t="s">
        <v>18</v>
      </c>
    </row>
    <row r="6" spans="1:7" s="1" customFormat="1" ht="23.25" customHeight="1" x14ac:dyDescent="0.2">
      <c r="A6" s="25" t="s">
        <v>19</v>
      </c>
      <c r="B6" s="25" t="s">
        <v>20</v>
      </c>
      <c r="C6" s="26" t="s">
        <v>21</v>
      </c>
      <c r="D6" s="26" t="s">
        <v>22</v>
      </c>
      <c r="E6" s="26" t="s">
        <v>23</v>
      </c>
    </row>
    <row r="7" spans="1:7" s="1" customFormat="1" ht="33" customHeight="1" x14ac:dyDescent="0.2">
      <c r="A7" s="26">
        <v>1</v>
      </c>
      <c r="B7" s="27" t="s">
        <v>77</v>
      </c>
      <c r="C7" s="85">
        <f>'Z402'!C18:D18</f>
        <v>0</v>
      </c>
      <c r="D7" s="85"/>
      <c r="E7" s="85"/>
    </row>
    <row r="8" spans="1:7" s="1" customFormat="1" ht="40.700000000000003" customHeight="1" x14ac:dyDescent="0.2">
      <c r="A8" s="26">
        <v>2</v>
      </c>
      <c r="B8" s="28" t="s">
        <v>25</v>
      </c>
      <c r="C8" s="37">
        <f>C9+C13+C22+C25+C29+C41+C34</f>
        <v>341161.5711</v>
      </c>
      <c r="D8" s="37"/>
      <c r="E8" s="37">
        <f>C8+D8</f>
        <v>341161.5711</v>
      </c>
    </row>
    <row r="9" spans="1:7" s="1" customFormat="1" ht="33" customHeight="1" x14ac:dyDescent="0.2">
      <c r="A9" s="26">
        <v>3</v>
      </c>
      <c r="B9" s="28" t="s">
        <v>26</v>
      </c>
      <c r="C9" s="37">
        <f>SUM(C10:C12)</f>
        <v>172550.81969999999</v>
      </c>
      <c r="D9" s="37"/>
      <c r="E9" s="37">
        <f t="shared" ref="E9:E58" si="0">C9+D9</f>
        <v>172550.81969999999</v>
      </c>
    </row>
    <row r="10" spans="1:7" s="1" customFormat="1" ht="33" customHeight="1" x14ac:dyDescent="0.2">
      <c r="A10" s="26">
        <v>4</v>
      </c>
      <c r="B10" s="31" t="s">
        <v>27</v>
      </c>
      <c r="C10" s="39">
        <v>166992.41999999998</v>
      </c>
      <c r="D10" s="37"/>
      <c r="E10" s="37">
        <f t="shared" si="0"/>
        <v>166992.41999999998</v>
      </c>
    </row>
    <row r="11" spans="1:7" s="1" customFormat="1" ht="33" customHeight="1" x14ac:dyDescent="0.2">
      <c r="A11" s="26">
        <v>5</v>
      </c>
      <c r="B11" s="31" t="s">
        <v>28</v>
      </c>
      <c r="C11" s="39">
        <v>5558.3997000000018</v>
      </c>
      <c r="D11" s="37"/>
      <c r="E11" s="37">
        <f t="shared" si="0"/>
        <v>5558.3997000000018</v>
      </c>
    </row>
    <row r="12" spans="1:7" s="1" customFormat="1" ht="33" customHeight="1" x14ac:dyDescent="0.2">
      <c r="A12" s="26">
        <v>6</v>
      </c>
      <c r="B12" s="31" t="s">
        <v>29</v>
      </c>
      <c r="C12" s="38">
        <v>0</v>
      </c>
      <c r="D12" s="37"/>
      <c r="E12" s="37">
        <f t="shared" si="0"/>
        <v>0</v>
      </c>
    </row>
    <row r="13" spans="1:7" s="1" customFormat="1" ht="33" customHeight="1" x14ac:dyDescent="0.2">
      <c r="A13" s="26">
        <v>7</v>
      </c>
      <c r="B13" s="33" t="s">
        <v>30</v>
      </c>
      <c r="C13" s="37">
        <f>SUM(C14:C21)</f>
        <v>66464.962199999994</v>
      </c>
      <c r="D13" s="37"/>
      <c r="E13" s="37">
        <f t="shared" si="0"/>
        <v>66464.962199999994</v>
      </c>
    </row>
    <row r="14" spans="1:7" s="1" customFormat="1" ht="33" customHeight="1" x14ac:dyDescent="0.2">
      <c r="A14" s="26">
        <v>8</v>
      </c>
      <c r="B14" s="31" t="s">
        <v>31</v>
      </c>
      <c r="C14" s="39">
        <v>60357.685499999992</v>
      </c>
      <c r="D14" s="37"/>
      <c r="E14" s="37">
        <f t="shared" si="0"/>
        <v>60357.685499999992</v>
      </c>
    </row>
    <row r="15" spans="1:7" s="1" customFormat="1" ht="33" customHeight="1" x14ac:dyDescent="0.2">
      <c r="A15" s="26">
        <v>9</v>
      </c>
      <c r="B15" s="31" t="s">
        <v>32</v>
      </c>
      <c r="C15" s="38">
        <v>0</v>
      </c>
      <c r="D15" s="37"/>
      <c r="E15" s="37">
        <f t="shared" si="0"/>
        <v>0</v>
      </c>
    </row>
    <row r="16" spans="1:7" s="1" customFormat="1" ht="33" customHeight="1" x14ac:dyDescent="0.2">
      <c r="A16" s="26">
        <v>10</v>
      </c>
      <c r="B16" s="31" t="s">
        <v>33</v>
      </c>
      <c r="C16" s="39">
        <v>6107.2767000000003</v>
      </c>
      <c r="D16" s="37"/>
      <c r="E16" s="37">
        <f t="shared" si="0"/>
        <v>6107.2767000000003</v>
      </c>
    </row>
    <row r="17" spans="1:5" s="1" customFormat="1" ht="33" customHeight="1" x14ac:dyDescent="0.2">
      <c r="A17" s="26">
        <v>11</v>
      </c>
      <c r="B17" s="31" t="s">
        <v>34</v>
      </c>
      <c r="C17" s="38">
        <v>0</v>
      </c>
      <c r="D17" s="37"/>
      <c r="E17" s="37">
        <f t="shared" si="0"/>
        <v>0</v>
      </c>
    </row>
    <row r="18" spans="1:5" s="1" customFormat="1" ht="33" customHeight="1" x14ac:dyDescent="0.2">
      <c r="A18" s="26">
        <v>12</v>
      </c>
      <c r="B18" s="31" t="s">
        <v>35</v>
      </c>
      <c r="C18" s="38">
        <v>0</v>
      </c>
      <c r="D18" s="37"/>
      <c r="E18" s="37">
        <f t="shared" si="0"/>
        <v>0</v>
      </c>
    </row>
    <row r="19" spans="1:5" s="1" customFormat="1" ht="33" customHeight="1" x14ac:dyDescent="0.2">
      <c r="A19" s="26">
        <v>13</v>
      </c>
      <c r="B19" s="31" t="s">
        <v>36</v>
      </c>
      <c r="C19" s="38">
        <v>0</v>
      </c>
      <c r="D19" s="37"/>
      <c r="E19" s="37">
        <f t="shared" si="0"/>
        <v>0</v>
      </c>
    </row>
    <row r="20" spans="1:5" s="1" customFormat="1" ht="43.5" customHeight="1" x14ac:dyDescent="0.2">
      <c r="A20" s="26">
        <v>14</v>
      </c>
      <c r="B20" s="31" t="s">
        <v>37</v>
      </c>
      <c r="C20" s="38">
        <v>0</v>
      </c>
      <c r="D20" s="37"/>
      <c r="E20" s="37">
        <f t="shared" si="0"/>
        <v>0</v>
      </c>
    </row>
    <row r="21" spans="1:5" s="1" customFormat="1" ht="33" customHeight="1" x14ac:dyDescent="0.2">
      <c r="A21" s="26">
        <v>15</v>
      </c>
      <c r="B21" s="31" t="s">
        <v>38</v>
      </c>
      <c r="C21" s="38">
        <v>0</v>
      </c>
      <c r="D21" s="37"/>
      <c r="E21" s="37">
        <f t="shared" si="0"/>
        <v>0</v>
      </c>
    </row>
    <row r="22" spans="1:5" s="1" customFormat="1" ht="33" customHeight="1" x14ac:dyDescent="0.2">
      <c r="A22" s="26">
        <v>16</v>
      </c>
      <c r="B22" s="33" t="s">
        <v>39</v>
      </c>
      <c r="C22" s="37">
        <f>SUM(C23:C24)</f>
        <v>60007.426500000001</v>
      </c>
      <c r="D22" s="37"/>
      <c r="E22" s="37">
        <f t="shared" si="0"/>
        <v>60007.426500000001</v>
      </c>
    </row>
    <row r="23" spans="1:5" s="1" customFormat="1" ht="33" customHeight="1" x14ac:dyDescent="0.2">
      <c r="A23" s="26">
        <v>17</v>
      </c>
      <c r="B23" s="31" t="s">
        <v>40</v>
      </c>
      <c r="C23" s="39">
        <v>0</v>
      </c>
      <c r="D23" s="37"/>
      <c r="E23" s="37">
        <f t="shared" si="0"/>
        <v>0</v>
      </c>
    </row>
    <row r="24" spans="1:5" s="1" customFormat="1" ht="33" customHeight="1" x14ac:dyDescent="0.2">
      <c r="A24" s="26">
        <v>18</v>
      </c>
      <c r="B24" s="31" t="s">
        <v>41</v>
      </c>
      <c r="C24" s="39">
        <v>60007.426500000001</v>
      </c>
      <c r="D24" s="37"/>
      <c r="E24" s="37">
        <f t="shared" si="0"/>
        <v>60007.426500000001</v>
      </c>
    </row>
    <row r="25" spans="1:5" s="1" customFormat="1" ht="33" customHeight="1" x14ac:dyDescent="0.2">
      <c r="A25" s="26">
        <v>19</v>
      </c>
      <c r="B25" s="33" t="s">
        <v>42</v>
      </c>
      <c r="C25" s="37">
        <f>SUM(C26:C28)</f>
        <v>26808.801599999999</v>
      </c>
      <c r="D25" s="37"/>
      <c r="E25" s="37">
        <f t="shared" si="0"/>
        <v>26808.801599999999</v>
      </c>
    </row>
    <row r="26" spans="1:5" s="1" customFormat="1" ht="33" customHeight="1" x14ac:dyDescent="0.2">
      <c r="A26" s="26">
        <v>20</v>
      </c>
      <c r="B26" s="31" t="s">
        <v>43</v>
      </c>
      <c r="C26" s="39">
        <v>0</v>
      </c>
      <c r="D26" s="37"/>
      <c r="E26" s="37">
        <f t="shared" si="0"/>
        <v>0</v>
      </c>
    </row>
    <row r="27" spans="1:5" s="1" customFormat="1" ht="33" customHeight="1" x14ac:dyDescent="0.2">
      <c r="A27" s="26">
        <v>21</v>
      </c>
      <c r="B27" s="31" t="s">
        <v>44</v>
      </c>
      <c r="C27" s="39">
        <v>0</v>
      </c>
      <c r="D27" s="37"/>
      <c r="E27" s="37">
        <f t="shared" si="0"/>
        <v>0</v>
      </c>
    </row>
    <row r="28" spans="1:5" s="1" customFormat="1" ht="44.25" customHeight="1" x14ac:dyDescent="0.2">
      <c r="A28" s="26">
        <v>22</v>
      </c>
      <c r="B28" s="31" t="s">
        <v>45</v>
      </c>
      <c r="C28" s="39">
        <v>26808.801599999999</v>
      </c>
      <c r="D28" s="37"/>
      <c r="E28" s="37">
        <f t="shared" si="0"/>
        <v>26808.801599999999</v>
      </c>
    </row>
    <row r="29" spans="1:5" s="1" customFormat="1" ht="33" customHeight="1" x14ac:dyDescent="0.2">
      <c r="A29" s="26">
        <v>23</v>
      </c>
      <c r="B29" s="33" t="s">
        <v>46</v>
      </c>
      <c r="C29" s="37">
        <v>0</v>
      </c>
      <c r="D29" s="37"/>
      <c r="E29" s="37">
        <f t="shared" si="0"/>
        <v>0</v>
      </c>
    </row>
    <row r="30" spans="1:5" s="1" customFormat="1" ht="33" customHeight="1" x14ac:dyDescent="0.2">
      <c r="A30" s="26">
        <v>24</v>
      </c>
      <c r="B30" s="31" t="s">
        <v>47</v>
      </c>
      <c r="C30" s="39">
        <v>0</v>
      </c>
      <c r="D30" s="39"/>
      <c r="E30" s="37">
        <f t="shared" si="0"/>
        <v>0</v>
      </c>
    </row>
    <row r="31" spans="1:5" s="1" customFormat="1" ht="33" customHeight="1" x14ac:dyDescent="0.2">
      <c r="A31" s="26">
        <v>25</v>
      </c>
      <c r="B31" s="31" t="s">
        <v>48</v>
      </c>
      <c r="C31" s="39">
        <v>0</v>
      </c>
      <c r="D31" s="39"/>
      <c r="E31" s="37">
        <f t="shared" si="0"/>
        <v>0</v>
      </c>
    </row>
    <row r="32" spans="1:5" s="1" customFormat="1" ht="33" customHeight="1" x14ac:dyDescent="0.2">
      <c r="A32" s="26">
        <v>26</v>
      </c>
      <c r="B32" s="31" t="s">
        <v>49</v>
      </c>
      <c r="C32" s="39">
        <v>0</v>
      </c>
      <c r="D32" s="39"/>
      <c r="E32" s="37">
        <f t="shared" si="0"/>
        <v>0</v>
      </c>
    </row>
    <row r="33" spans="1:8" s="1" customFormat="1" ht="33" customHeight="1" x14ac:dyDescent="0.2">
      <c r="A33" s="26">
        <v>27</v>
      </c>
      <c r="B33" s="31" t="s">
        <v>50</v>
      </c>
      <c r="C33" s="39">
        <v>0</v>
      </c>
      <c r="D33" s="39"/>
      <c r="E33" s="37">
        <f t="shared" si="0"/>
        <v>0</v>
      </c>
    </row>
    <row r="34" spans="1:8" s="1" customFormat="1" ht="33" customHeight="1" x14ac:dyDescent="0.2">
      <c r="A34" s="26">
        <v>28</v>
      </c>
      <c r="B34" s="33" t="s">
        <v>51</v>
      </c>
      <c r="C34" s="37">
        <f>SUM(C35:C40)</f>
        <v>15329.561100000001</v>
      </c>
      <c r="D34" s="37"/>
      <c r="E34" s="37">
        <f t="shared" si="0"/>
        <v>15329.561100000001</v>
      </c>
    </row>
    <row r="35" spans="1:8" s="1" customFormat="1" ht="41.25" customHeight="1" x14ac:dyDescent="0.2">
      <c r="A35" s="26">
        <v>29</v>
      </c>
      <c r="B35" s="31" t="s">
        <v>52</v>
      </c>
      <c r="C35" s="39">
        <v>0</v>
      </c>
      <c r="D35" s="39"/>
      <c r="E35" s="37">
        <f t="shared" si="0"/>
        <v>0</v>
      </c>
    </row>
    <row r="36" spans="1:8" s="1" customFormat="1" ht="41.25" customHeight="1" x14ac:dyDescent="0.2">
      <c r="A36" s="26">
        <v>30</v>
      </c>
      <c r="B36" s="31" t="s">
        <v>53</v>
      </c>
      <c r="C36" s="39"/>
      <c r="D36" s="39"/>
      <c r="E36" s="37">
        <f t="shared" si="0"/>
        <v>0</v>
      </c>
    </row>
    <row r="37" spans="1:8" s="1" customFormat="1" ht="33" customHeight="1" x14ac:dyDescent="0.2">
      <c r="A37" s="26">
        <v>31</v>
      </c>
      <c r="B37" s="31" t="s">
        <v>54</v>
      </c>
      <c r="C37" s="39">
        <v>0</v>
      </c>
      <c r="D37" s="39"/>
      <c r="E37" s="37">
        <f t="shared" si="0"/>
        <v>0</v>
      </c>
    </row>
    <row r="38" spans="1:8" s="1" customFormat="1" ht="33" customHeight="1" x14ac:dyDescent="0.2">
      <c r="A38" s="26">
        <v>32</v>
      </c>
      <c r="B38" s="31" t="s">
        <v>55</v>
      </c>
      <c r="C38" s="39">
        <v>0</v>
      </c>
      <c r="D38" s="39"/>
      <c r="E38" s="37">
        <f t="shared" si="0"/>
        <v>0</v>
      </c>
    </row>
    <row r="39" spans="1:8" s="1" customFormat="1" ht="33" customHeight="1" x14ac:dyDescent="0.2">
      <c r="A39" s="26">
        <v>33</v>
      </c>
      <c r="B39" s="31" t="s">
        <v>56</v>
      </c>
      <c r="C39" s="39"/>
      <c r="D39" s="39"/>
      <c r="E39" s="37">
        <f t="shared" si="0"/>
        <v>0</v>
      </c>
    </row>
    <row r="40" spans="1:8" s="1" customFormat="1" ht="33" customHeight="1" x14ac:dyDescent="0.2">
      <c r="A40" s="26"/>
      <c r="B40" s="31" t="s">
        <v>57</v>
      </c>
      <c r="C40" s="39">
        <v>15329.561100000001</v>
      </c>
      <c r="D40" s="39"/>
      <c r="E40" s="37">
        <f t="shared" si="0"/>
        <v>15329.561100000001</v>
      </c>
    </row>
    <row r="41" spans="1:8" s="1" customFormat="1" ht="33" customHeight="1" x14ac:dyDescent="0.2">
      <c r="A41" s="26">
        <v>34</v>
      </c>
      <c r="B41" s="33" t="s">
        <v>58</v>
      </c>
      <c r="C41" s="37"/>
      <c r="D41" s="37"/>
      <c r="E41" s="37">
        <f t="shared" si="0"/>
        <v>0</v>
      </c>
    </row>
    <row r="42" spans="1:8" s="1" customFormat="1" ht="33" customHeight="1" x14ac:dyDescent="0.2">
      <c r="A42" s="26">
        <v>35</v>
      </c>
      <c r="B42" s="28" t="s">
        <v>59</v>
      </c>
      <c r="C42" s="37"/>
      <c r="D42" s="37"/>
      <c r="E42" s="37">
        <f t="shared" si="0"/>
        <v>0</v>
      </c>
    </row>
    <row r="43" spans="1:8" s="1" customFormat="1" ht="33" customHeight="1" x14ac:dyDescent="0.2">
      <c r="A43" s="26">
        <v>36</v>
      </c>
      <c r="B43" s="28" t="s">
        <v>60</v>
      </c>
      <c r="C43" s="37"/>
      <c r="D43" s="37"/>
      <c r="E43" s="37">
        <f t="shared" si="0"/>
        <v>0</v>
      </c>
    </row>
    <row r="44" spans="1:8" s="1" customFormat="1" ht="33" customHeight="1" x14ac:dyDescent="0.2">
      <c r="A44" s="26">
        <v>37</v>
      </c>
      <c r="B44" s="28" t="s">
        <v>61</v>
      </c>
      <c r="C44" s="37"/>
      <c r="D44" s="37"/>
      <c r="E44" s="37">
        <f t="shared" si="0"/>
        <v>0</v>
      </c>
    </row>
    <row r="45" spans="1:8" s="1" customFormat="1" ht="33" customHeight="1" x14ac:dyDescent="0.2">
      <c r="A45" s="26">
        <v>38</v>
      </c>
      <c r="B45" s="27" t="s">
        <v>62</v>
      </c>
      <c r="C45" s="37"/>
      <c r="D45" s="37"/>
      <c r="E45" s="37">
        <f t="shared" si="0"/>
        <v>0</v>
      </c>
    </row>
    <row r="46" spans="1:8" s="1" customFormat="1" ht="33" customHeight="1" x14ac:dyDescent="0.2">
      <c r="A46" s="26">
        <v>39</v>
      </c>
      <c r="B46" s="28" t="s">
        <v>63</v>
      </c>
      <c r="C46" s="37"/>
      <c r="D46" s="37"/>
      <c r="E46" s="37">
        <f t="shared" si="0"/>
        <v>0</v>
      </c>
    </row>
    <row r="47" spans="1:8" s="1" customFormat="1" ht="33" customHeight="1" x14ac:dyDescent="0.2">
      <c r="A47" s="26">
        <v>40</v>
      </c>
      <c r="B47" s="28" t="s">
        <v>64</v>
      </c>
      <c r="C47" s="37"/>
      <c r="D47" s="37"/>
      <c r="E47" s="37">
        <f t="shared" si="0"/>
        <v>0</v>
      </c>
      <c r="F47" s="30">
        <v>0</v>
      </c>
      <c r="G47" s="30">
        <v>0</v>
      </c>
      <c r="H47" s="30">
        <v>0</v>
      </c>
    </row>
    <row r="48" spans="1:8" s="1" customFormat="1" ht="33" customHeight="1" x14ac:dyDescent="0.2">
      <c r="A48" s="26">
        <v>41</v>
      </c>
      <c r="B48" s="28" t="s">
        <v>65</v>
      </c>
      <c r="C48" s="37">
        <f>C8</f>
        <v>341161.5711</v>
      </c>
      <c r="D48" s="37"/>
      <c r="E48" s="37">
        <f t="shared" si="0"/>
        <v>341161.5711</v>
      </c>
    </row>
    <row r="49" spans="1:5" ht="33" customHeight="1" x14ac:dyDescent="0.2">
      <c r="A49" s="26">
        <v>42</v>
      </c>
      <c r="B49" s="28" t="s">
        <v>66</v>
      </c>
      <c r="C49" s="37"/>
      <c r="D49" s="37"/>
      <c r="E49" s="37">
        <f t="shared" si="0"/>
        <v>0</v>
      </c>
    </row>
    <row r="50" spans="1:5" ht="33" customHeight="1" x14ac:dyDescent="0.2">
      <c r="A50" s="26">
        <v>43</v>
      </c>
      <c r="B50" s="28" t="s">
        <v>67</v>
      </c>
      <c r="C50" s="37"/>
      <c r="D50" s="37"/>
      <c r="E50" s="37">
        <f t="shared" si="0"/>
        <v>0</v>
      </c>
    </row>
    <row r="51" spans="1:5" ht="33" customHeight="1" x14ac:dyDescent="0.2">
      <c r="A51" s="26">
        <v>44</v>
      </c>
      <c r="B51" s="28" t="s">
        <v>68</v>
      </c>
      <c r="C51" s="37"/>
      <c r="D51" s="37"/>
      <c r="E51" s="37">
        <f t="shared" si="0"/>
        <v>0</v>
      </c>
    </row>
    <row r="52" spans="1:5" ht="33" customHeight="1" x14ac:dyDescent="0.2">
      <c r="A52" s="26">
        <v>45</v>
      </c>
      <c r="B52" s="28" t="s">
        <v>69</v>
      </c>
      <c r="C52" s="37">
        <f>C48</f>
        <v>341161.5711</v>
      </c>
      <c r="D52" s="37"/>
      <c r="E52" s="37">
        <f t="shared" si="0"/>
        <v>341161.5711</v>
      </c>
    </row>
    <row r="53" spans="1:5" ht="33" customHeight="1" x14ac:dyDescent="0.2">
      <c r="A53" s="26">
        <v>46</v>
      </c>
      <c r="B53" s="27" t="s">
        <v>70</v>
      </c>
      <c r="C53" s="40"/>
      <c r="D53" s="37"/>
      <c r="E53" s="37">
        <f t="shared" si="0"/>
        <v>0</v>
      </c>
    </row>
    <row r="54" spans="1:5" ht="33" customHeight="1" x14ac:dyDescent="0.2">
      <c r="A54" s="26">
        <v>47</v>
      </c>
      <c r="B54" s="28" t="s">
        <v>71</v>
      </c>
      <c r="C54" s="37">
        <f>C52</f>
        <v>341161.5711</v>
      </c>
      <c r="D54" s="37"/>
      <c r="E54" s="37">
        <f t="shared" si="0"/>
        <v>341161.5711</v>
      </c>
    </row>
    <row r="55" spans="1:5" ht="39.75" customHeight="1" x14ac:dyDescent="0.2">
      <c r="A55" s="26">
        <v>48</v>
      </c>
      <c r="B55" s="27" t="s">
        <v>72</v>
      </c>
      <c r="C55" s="40"/>
      <c r="D55" s="37"/>
      <c r="E55" s="37">
        <f t="shared" si="0"/>
        <v>0</v>
      </c>
    </row>
    <row r="56" spans="1:5" ht="39.75" customHeight="1" x14ac:dyDescent="0.2">
      <c r="A56" s="26">
        <v>49</v>
      </c>
      <c r="B56" s="27" t="s">
        <v>73</v>
      </c>
      <c r="C56" s="40"/>
      <c r="D56" s="37"/>
      <c r="E56" s="37">
        <f t="shared" si="0"/>
        <v>0</v>
      </c>
    </row>
    <row r="57" spans="1:5" ht="39.75" customHeight="1" x14ac:dyDescent="0.2">
      <c r="A57" s="26">
        <v>50</v>
      </c>
      <c r="B57" s="28" t="s">
        <v>74</v>
      </c>
      <c r="C57" s="38">
        <f>C54</f>
        <v>341161.5711</v>
      </c>
      <c r="D57" s="37"/>
      <c r="E57" s="37">
        <f t="shared" si="0"/>
        <v>341161.5711</v>
      </c>
    </row>
    <row r="58" spans="1:5" ht="79.5" customHeight="1" x14ac:dyDescent="0.2">
      <c r="A58" s="26">
        <v>51</v>
      </c>
      <c r="B58" s="28" t="s">
        <v>75</v>
      </c>
      <c r="C58" s="38"/>
      <c r="D58" s="38"/>
      <c r="E58" s="37">
        <f t="shared" si="0"/>
        <v>0</v>
      </c>
    </row>
    <row r="59" spans="1:5" ht="24" customHeight="1" x14ac:dyDescent="0.2">
      <c r="A59" s="86" t="s">
        <v>78</v>
      </c>
      <c r="B59" s="86"/>
      <c r="C59" s="86"/>
      <c r="D59" s="86"/>
      <c r="E59" s="86"/>
    </row>
  </sheetData>
  <mergeCells count="3">
    <mergeCell ref="A2:E2"/>
    <mergeCell ref="C7:E7"/>
    <mergeCell ref="A59:E59"/>
  </mergeCells>
  <phoneticPr fontId="4" type="noConversion"/>
  <printOptions horizontalCentered="1"/>
  <pageMargins left="0.78740157480314998" right="0.511811023622047" top="0.511811023622047" bottom="0.511811023622047" header="0.511811023622047" footer="0.511811023622047"/>
  <pageSetup paperSize="9" scale="76" fitToHeight="0"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H59"/>
  <sheetViews>
    <sheetView showGridLines="0" view="pageBreakPreview" zoomScaleNormal="100" zoomScaleSheetLayoutView="100" workbookViewId="0">
      <selection activeCell="C7" sqref="C7:E7"/>
    </sheetView>
  </sheetViews>
  <sheetFormatPr defaultColWidth="12" defaultRowHeight="12.75" x14ac:dyDescent="0.2"/>
  <cols>
    <col min="1" max="1" width="6.83203125" style="22" customWidth="1"/>
    <col min="2" max="2" width="30.1640625" style="22" customWidth="1"/>
    <col min="3" max="3" width="28" style="22" customWidth="1"/>
    <col min="4" max="4" width="22.1640625" style="22" customWidth="1"/>
    <col min="5" max="5" width="27.6640625" style="22" customWidth="1"/>
    <col min="6" max="6" width="18.83203125" style="22" customWidth="1"/>
    <col min="7" max="7" width="15.1640625" style="22" customWidth="1"/>
    <col min="8" max="9" width="20.6640625" style="23" customWidth="1"/>
    <col min="10" max="257" width="12" style="23"/>
    <col min="258" max="258" width="5.83203125" style="23" customWidth="1"/>
    <col min="259" max="259" width="39.5" style="23" customWidth="1"/>
    <col min="260" max="260" width="42.83203125" style="23" customWidth="1"/>
    <col min="261" max="261" width="30.83203125" style="23" customWidth="1"/>
    <col min="262" max="513" width="12" style="23"/>
    <col min="514" max="514" width="5.83203125" style="23" customWidth="1"/>
    <col min="515" max="515" width="39.5" style="23" customWidth="1"/>
    <col min="516" max="516" width="42.83203125" style="23" customWidth="1"/>
    <col min="517" max="517" width="30.83203125" style="23" customWidth="1"/>
    <col min="518" max="769" width="12" style="23"/>
    <col min="770" max="770" width="5.83203125" style="23" customWidth="1"/>
    <col min="771" max="771" width="39.5" style="23" customWidth="1"/>
    <col min="772" max="772" width="42.83203125" style="23" customWidth="1"/>
    <col min="773" max="773" width="30.83203125" style="23" customWidth="1"/>
    <col min="774" max="1025" width="12" style="23"/>
    <col min="1026" max="1026" width="5.83203125" style="23" customWidth="1"/>
    <col min="1027" max="1027" width="39.5" style="23" customWidth="1"/>
    <col min="1028" max="1028" width="42.83203125" style="23" customWidth="1"/>
    <col min="1029" max="1029" width="30.83203125" style="23" customWidth="1"/>
    <col min="1030" max="1281" width="12" style="23"/>
    <col min="1282" max="1282" width="5.83203125" style="23" customWidth="1"/>
    <col min="1283" max="1283" width="39.5" style="23" customWidth="1"/>
    <col min="1284" max="1284" width="42.83203125" style="23" customWidth="1"/>
    <col min="1285" max="1285" width="30.83203125" style="23" customWidth="1"/>
    <col min="1286" max="1537" width="12" style="23"/>
    <col min="1538" max="1538" width="5.83203125" style="23" customWidth="1"/>
    <col min="1539" max="1539" width="39.5" style="23" customWidth="1"/>
    <col min="1540" max="1540" width="42.83203125" style="23" customWidth="1"/>
    <col min="1541" max="1541" width="30.83203125" style="23" customWidth="1"/>
    <col min="1542" max="1793" width="12" style="23"/>
    <col min="1794" max="1794" width="5.83203125" style="23" customWidth="1"/>
    <col min="1795" max="1795" width="39.5" style="23" customWidth="1"/>
    <col min="1796" max="1796" width="42.83203125" style="23" customWidth="1"/>
    <col min="1797" max="1797" width="30.83203125" style="23" customWidth="1"/>
    <col min="1798" max="2049" width="12" style="23"/>
    <col min="2050" max="2050" width="5.83203125" style="23" customWidth="1"/>
    <col min="2051" max="2051" width="39.5" style="23" customWidth="1"/>
    <col min="2052" max="2052" width="42.83203125" style="23" customWidth="1"/>
    <col min="2053" max="2053" width="30.83203125" style="23" customWidth="1"/>
    <col min="2054" max="2305" width="12" style="23"/>
    <col min="2306" max="2306" width="5.83203125" style="23" customWidth="1"/>
    <col min="2307" max="2307" width="39.5" style="23" customWidth="1"/>
    <col min="2308" max="2308" width="42.83203125" style="23" customWidth="1"/>
    <col min="2309" max="2309" width="30.83203125" style="23" customWidth="1"/>
    <col min="2310" max="2561" width="12" style="23"/>
    <col min="2562" max="2562" width="5.83203125" style="23" customWidth="1"/>
    <col min="2563" max="2563" width="39.5" style="23" customWidth="1"/>
    <col min="2564" max="2564" width="42.83203125" style="23" customWidth="1"/>
    <col min="2565" max="2565" width="30.83203125" style="23" customWidth="1"/>
    <col min="2566" max="2817" width="12" style="23"/>
    <col min="2818" max="2818" width="5.83203125" style="23" customWidth="1"/>
    <col min="2819" max="2819" width="39.5" style="23" customWidth="1"/>
    <col min="2820" max="2820" width="42.83203125" style="23" customWidth="1"/>
    <col min="2821" max="2821" width="30.83203125" style="23" customWidth="1"/>
    <col min="2822" max="3073" width="12" style="23"/>
    <col min="3074" max="3074" width="5.83203125" style="23" customWidth="1"/>
    <col min="3075" max="3075" width="39.5" style="23" customWidth="1"/>
    <col min="3076" max="3076" width="42.83203125" style="23" customWidth="1"/>
    <col min="3077" max="3077" width="30.83203125" style="23" customWidth="1"/>
    <col min="3078" max="3329" width="12" style="23"/>
    <col min="3330" max="3330" width="5.83203125" style="23" customWidth="1"/>
    <col min="3331" max="3331" width="39.5" style="23" customWidth="1"/>
    <col min="3332" max="3332" width="42.83203125" style="23" customWidth="1"/>
    <col min="3333" max="3333" width="30.83203125" style="23" customWidth="1"/>
    <col min="3334" max="3585" width="12" style="23"/>
    <col min="3586" max="3586" width="5.83203125" style="23" customWidth="1"/>
    <col min="3587" max="3587" width="39.5" style="23" customWidth="1"/>
    <col min="3588" max="3588" width="42.83203125" style="23" customWidth="1"/>
    <col min="3589" max="3589" width="30.83203125" style="23" customWidth="1"/>
    <col min="3590" max="3841" width="12" style="23"/>
    <col min="3842" max="3842" width="5.83203125" style="23" customWidth="1"/>
    <col min="3843" max="3843" width="39.5" style="23" customWidth="1"/>
    <col min="3844" max="3844" width="42.83203125" style="23" customWidth="1"/>
    <col min="3845" max="3845" width="30.83203125" style="23" customWidth="1"/>
    <col min="3846" max="4097" width="12" style="23"/>
    <col min="4098" max="4098" width="5.83203125" style="23" customWidth="1"/>
    <col min="4099" max="4099" width="39.5" style="23" customWidth="1"/>
    <col min="4100" max="4100" width="42.83203125" style="23" customWidth="1"/>
    <col min="4101" max="4101" width="30.83203125" style="23" customWidth="1"/>
    <col min="4102" max="4353" width="12" style="23"/>
    <col min="4354" max="4354" width="5.83203125" style="23" customWidth="1"/>
    <col min="4355" max="4355" width="39.5" style="23" customWidth="1"/>
    <col min="4356" max="4356" width="42.83203125" style="23" customWidth="1"/>
    <col min="4357" max="4357" width="30.83203125" style="23" customWidth="1"/>
    <col min="4358" max="4609" width="12" style="23"/>
    <col min="4610" max="4610" width="5.83203125" style="23" customWidth="1"/>
    <col min="4611" max="4611" width="39.5" style="23" customWidth="1"/>
    <col min="4612" max="4612" width="42.83203125" style="23" customWidth="1"/>
    <col min="4613" max="4613" width="30.83203125" style="23" customWidth="1"/>
    <col min="4614" max="4865" width="12" style="23"/>
    <col min="4866" max="4866" width="5.83203125" style="23" customWidth="1"/>
    <col min="4867" max="4867" width="39.5" style="23" customWidth="1"/>
    <col min="4868" max="4868" width="42.83203125" style="23" customWidth="1"/>
    <col min="4869" max="4869" width="30.83203125" style="23" customWidth="1"/>
    <col min="4870" max="5121" width="12" style="23"/>
    <col min="5122" max="5122" width="5.83203125" style="23" customWidth="1"/>
    <col min="5123" max="5123" width="39.5" style="23" customWidth="1"/>
    <col min="5124" max="5124" width="42.83203125" style="23" customWidth="1"/>
    <col min="5125" max="5125" width="30.83203125" style="23" customWidth="1"/>
    <col min="5126" max="5377" width="12" style="23"/>
    <col min="5378" max="5378" width="5.83203125" style="23" customWidth="1"/>
    <col min="5379" max="5379" width="39.5" style="23" customWidth="1"/>
    <col min="5380" max="5380" width="42.83203125" style="23" customWidth="1"/>
    <col min="5381" max="5381" width="30.83203125" style="23" customWidth="1"/>
    <col min="5382" max="5633" width="12" style="23"/>
    <col min="5634" max="5634" width="5.83203125" style="23" customWidth="1"/>
    <col min="5635" max="5635" width="39.5" style="23" customWidth="1"/>
    <col min="5636" max="5636" width="42.83203125" style="23" customWidth="1"/>
    <col min="5637" max="5637" width="30.83203125" style="23" customWidth="1"/>
    <col min="5638" max="5889" width="12" style="23"/>
    <col min="5890" max="5890" width="5.83203125" style="23" customWidth="1"/>
    <col min="5891" max="5891" width="39.5" style="23" customWidth="1"/>
    <col min="5892" max="5892" width="42.83203125" style="23" customWidth="1"/>
    <col min="5893" max="5893" width="30.83203125" style="23" customWidth="1"/>
    <col min="5894" max="6145" width="12" style="23"/>
    <col min="6146" max="6146" width="5.83203125" style="23" customWidth="1"/>
    <col min="6147" max="6147" width="39.5" style="23" customWidth="1"/>
    <col min="6148" max="6148" width="42.83203125" style="23" customWidth="1"/>
    <col min="6149" max="6149" width="30.83203125" style="23" customWidth="1"/>
    <col min="6150" max="6401" width="12" style="23"/>
    <col min="6402" max="6402" width="5.83203125" style="23" customWidth="1"/>
    <col min="6403" max="6403" width="39.5" style="23" customWidth="1"/>
    <col min="6404" max="6404" width="42.83203125" style="23" customWidth="1"/>
    <col min="6405" max="6405" width="30.83203125" style="23" customWidth="1"/>
    <col min="6406" max="6657" width="12" style="23"/>
    <col min="6658" max="6658" width="5.83203125" style="23" customWidth="1"/>
    <col min="6659" max="6659" width="39.5" style="23" customWidth="1"/>
    <col min="6660" max="6660" width="42.83203125" style="23" customWidth="1"/>
    <col min="6661" max="6661" width="30.83203125" style="23" customWidth="1"/>
    <col min="6662" max="6913" width="12" style="23"/>
    <col min="6914" max="6914" width="5.83203125" style="23" customWidth="1"/>
    <col min="6915" max="6915" width="39.5" style="23" customWidth="1"/>
    <col min="6916" max="6916" width="42.83203125" style="23" customWidth="1"/>
    <col min="6917" max="6917" width="30.83203125" style="23" customWidth="1"/>
    <col min="6918" max="7169" width="12" style="23"/>
    <col min="7170" max="7170" width="5.83203125" style="23" customWidth="1"/>
    <col min="7171" max="7171" width="39.5" style="23" customWidth="1"/>
    <col min="7172" max="7172" width="42.83203125" style="23" customWidth="1"/>
    <col min="7173" max="7173" width="30.83203125" style="23" customWidth="1"/>
    <col min="7174" max="7425" width="12" style="23"/>
    <col min="7426" max="7426" width="5.83203125" style="23" customWidth="1"/>
    <col min="7427" max="7427" width="39.5" style="23" customWidth="1"/>
    <col min="7428" max="7428" width="42.83203125" style="23" customWidth="1"/>
    <col min="7429" max="7429" width="30.83203125" style="23" customWidth="1"/>
    <col min="7430" max="7681" width="12" style="23"/>
    <col min="7682" max="7682" width="5.83203125" style="23" customWidth="1"/>
    <col min="7683" max="7683" width="39.5" style="23" customWidth="1"/>
    <col min="7684" max="7684" width="42.83203125" style="23" customWidth="1"/>
    <col min="7685" max="7685" width="30.83203125" style="23" customWidth="1"/>
    <col min="7686" max="7937" width="12" style="23"/>
    <col min="7938" max="7938" width="5.83203125" style="23" customWidth="1"/>
    <col min="7939" max="7939" width="39.5" style="23" customWidth="1"/>
    <col min="7940" max="7940" width="42.83203125" style="23" customWidth="1"/>
    <col min="7941" max="7941" width="30.83203125" style="23" customWidth="1"/>
    <col min="7942" max="8193" width="12" style="23"/>
    <col min="8194" max="8194" width="5.83203125" style="23" customWidth="1"/>
    <col min="8195" max="8195" width="39.5" style="23" customWidth="1"/>
    <col min="8196" max="8196" width="42.83203125" style="23" customWidth="1"/>
    <col min="8197" max="8197" width="30.83203125" style="23" customWidth="1"/>
    <col min="8198" max="8449" width="12" style="23"/>
    <col min="8450" max="8450" width="5.83203125" style="23" customWidth="1"/>
    <col min="8451" max="8451" width="39.5" style="23" customWidth="1"/>
    <col min="8452" max="8452" width="42.83203125" style="23" customWidth="1"/>
    <col min="8453" max="8453" width="30.83203125" style="23" customWidth="1"/>
    <col min="8454" max="8705" width="12" style="23"/>
    <col min="8706" max="8706" width="5.83203125" style="23" customWidth="1"/>
    <col min="8707" max="8707" width="39.5" style="23" customWidth="1"/>
    <col min="8708" max="8708" width="42.83203125" style="23" customWidth="1"/>
    <col min="8709" max="8709" width="30.83203125" style="23" customWidth="1"/>
    <col min="8710" max="8961" width="12" style="23"/>
    <col min="8962" max="8962" width="5.83203125" style="23" customWidth="1"/>
    <col min="8963" max="8963" width="39.5" style="23" customWidth="1"/>
    <col min="8964" max="8964" width="42.83203125" style="23" customWidth="1"/>
    <col min="8965" max="8965" width="30.83203125" style="23" customWidth="1"/>
    <col min="8966" max="9217" width="12" style="23"/>
    <col min="9218" max="9218" width="5.83203125" style="23" customWidth="1"/>
    <col min="9219" max="9219" width="39.5" style="23" customWidth="1"/>
    <col min="9220" max="9220" width="42.83203125" style="23" customWidth="1"/>
    <col min="9221" max="9221" width="30.83203125" style="23" customWidth="1"/>
    <col min="9222" max="9473" width="12" style="23"/>
    <col min="9474" max="9474" width="5.83203125" style="23" customWidth="1"/>
    <col min="9475" max="9475" width="39.5" style="23" customWidth="1"/>
    <col min="9476" max="9476" width="42.83203125" style="23" customWidth="1"/>
    <col min="9477" max="9477" width="30.83203125" style="23" customWidth="1"/>
    <col min="9478" max="9729" width="12" style="23"/>
    <col min="9730" max="9730" width="5.83203125" style="23" customWidth="1"/>
    <col min="9731" max="9731" width="39.5" style="23" customWidth="1"/>
    <col min="9732" max="9732" width="42.83203125" style="23" customWidth="1"/>
    <col min="9733" max="9733" width="30.83203125" style="23" customWidth="1"/>
    <col min="9734" max="9985" width="12" style="23"/>
    <col min="9986" max="9986" width="5.83203125" style="23" customWidth="1"/>
    <col min="9987" max="9987" width="39.5" style="23" customWidth="1"/>
    <col min="9988" max="9988" width="42.83203125" style="23" customWidth="1"/>
    <col min="9989" max="9989" width="30.83203125" style="23" customWidth="1"/>
    <col min="9990" max="10241" width="12" style="23"/>
    <col min="10242" max="10242" width="5.83203125" style="23" customWidth="1"/>
    <col min="10243" max="10243" width="39.5" style="23" customWidth="1"/>
    <col min="10244" max="10244" width="42.83203125" style="23" customWidth="1"/>
    <col min="10245" max="10245" width="30.83203125" style="23" customWidth="1"/>
    <col min="10246" max="10497" width="12" style="23"/>
    <col min="10498" max="10498" width="5.83203125" style="23" customWidth="1"/>
    <col min="10499" max="10499" width="39.5" style="23" customWidth="1"/>
    <col min="10500" max="10500" width="42.83203125" style="23" customWidth="1"/>
    <col min="10501" max="10501" width="30.83203125" style="23" customWidth="1"/>
    <col min="10502" max="10753" width="12" style="23"/>
    <col min="10754" max="10754" width="5.83203125" style="23" customWidth="1"/>
    <col min="10755" max="10755" width="39.5" style="23" customWidth="1"/>
    <col min="10756" max="10756" width="42.83203125" style="23" customWidth="1"/>
    <col min="10757" max="10757" width="30.83203125" style="23" customWidth="1"/>
    <col min="10758" max="11009" width="12" style="23"/>
    <col min="11010" max="11010" width="5.83203125" style="23" customWidth="1"/>
    <col min="11011" max="11011" width="39.5" style="23" customWidth="1"/>
    <col min="11012" max="11012" width="42.83203125" style="23" customWidth="1"/>
    <col min="11013" max="11013" width="30.83203125" style="23" customWidth="1"/>
    <col min="11014" max="11265" width="12" style="23"/>
    <col min="11266" max="11266" width="5.83203125" style="23" customWidth="1"/>
    <col min="11267" max="11267" width="39.5" style="23" customWidth="1"/>
    <col min="11268" max="11268" width="42.83203125" style="23" customWidth="1"/>
    <col min="11269" max="11269" width="30.83203125" style="23" customWidth="1"/>
    <col min="11270" max="11521" width="12" style="23"/>
    <col min="11522" max="11522" width="5.83203125" style="23" customWidth="1"/>
    <col min="11523" max="11523" width="39.5" style="23" customWidth="1"/>
    <col min="11524" max="11524" width="42.83203125" style="23" customWidth="1"/>
    <col min="11525" max="11525" width="30.83203125" style="23" customWidth="1"/>
    <col min="11526" max="11777" width="12" style="23"/>
    <col min="11778" max="11778" width="5.83203125" style="23" customWidth="1"/>
    <col min="11779" max="11779" width="39.5" style="23" customWidth="1"/>
    <col min="11780" max="11780" width="42.83203125" style="23" customWidth="1"/>
    <col min="11781" max="11781" width="30.83203125" style="23" customWidth="1"/>
    <col min="11782" max="12033" width="12" style="23"/>
    <col min="12034" max="12034" width="5.83203125" style="23" customWidth="1"/>
    <col min="12035" max="12035" width="39.5" style="23" customWidth="1"/>
    <col min="12036" max="12036" width="42.83203125" style="23" customWidth="1"/>
    <col min="12037" max="12037" width="30.83203125" style="23" customWidth="1"/>
    <col min="12038" max="12289" width="12" style="23"/>
    <col min="12290" max="12290" width="5.83203125" style="23" customWidth="1"/>
    <col min="12291" max="12291" width="39.5" style="23" customWidth="1"/>
    <col min="12292" max="12292" width="42.83203125" style="23" customWidth="1"/>
    <col min="12293" max="12293" width="30.83203125" style="23" customWidth="1"/>
    <col min="12294" max="12545" width="12" style="23"/>
    <col min="12546" max="12546" width="5.83203125" style="23" customWidth="1"/>
    <col min="12547" max="12547" width="39.5" style="23" customWidth="1"/>
    <col min="12548" max="12548" width="42.83203125" style="23" customWidth="1"/>
    <col min="12549" max="12549" width="30.83203125" style="23" customWidth="1"/>
    <col min="12550" max="12801" width="12" style="23"/>
    <col min="12802" max="12802" width="5.83203125" style="23" customWidth="1"/>
    <col min="12803" max="12803" width="39.5" style="23" customWidth="1"/>
    <col min="12804" max="12804" width="42.83203125" style="23" customWidth="1"/>
    <col min="12805" max="12805" width="30.83203125" style="23" customWidth="1"/>
    <col min="12806" max="13057" width="12" style="23"/>
    <col min="13058" max="13058" width="5.83203125" style="23" customWidth="1"/>
    <col min="13059" max="13059" width="39.5" style="23" customWidth="1"/>
    <col min="13060" max="13060" width="42.83203125" style="23" customWidth="1"/>
    <col min="13061" max="13061" width="30.83203125" style="23" customWidth="1"/>
    <col min="13062" max="13313" width="12" style="23"/>
    <col min="13314" max="13314" width="5.83203125" style="23" customWidth="1"/>
    <col min="13315" max="13315" width="39.5" style="23" customWidth="1"/>
    <col min="13316" max="13316" width="42.83203125" style="23" customWidth="1"/>
    <col min="13317" max="13317" width="30.83203125" style="23" customWidth="1"/>
    <col min="13318" max="13569" width="12" style="23"/>
    <col min="13570" max="13570" width="5.83203125" style="23" customWidth="1"/>
    <col min="13571" max="13571" width="39.5" style="23" customWidth="1"/>
    <col min="13572" max="13572" width="42.83203125" style="23" customWidth="1"/>
    <col min="13573" max="13573" width="30.83203125" style="23" customWidth="1"/>
    <col min="13574" max="13825" width="12" style="23"/>
    <col min="13826" max="13826" width="5.83203125" style="23" customWidth="1"/>
    <col min="13827" max="13827" width="39.5" style="23" customWidth="1"/>
    <col min="13828" max="13828" width="42.83203125" style="23" customWidth="1"/>
    <col min="13829" max="13829" width="30.83203125" style="23" customWidth="1"/>
    <col min="13830" max="14081" width="12" style="23"/>
    <col min="14082" max="14082" width="5.83203125" style="23" customWidth="1"/>
    <col min="14083" max="14083" width="39.5" style="23" customWidth="1"/>
    <col min="14084" max="14084" width="42.83203125" style="23" customWidth="1"/>
    <col min="14085" max="14085" width="30.83203125" style="23" customWidth="1"/>
    <col min="14086" max="14337" width="12" style="23"/>
    <col min="14338" max="14338" width="5.83203125" style="23" customWidth="1"/>
    <col min="14339" max="14339" width="39.5" style="23" customWidth="1"/>
    <col min="14340" max="14340" width="42.83203125" style="23" customWidth="1"/>
    <col min="14341" max="14341" width="30.83203125" style="23" customWidth="1"/>
    <col min="14342" max="14593" width="12" style="23"/>
    <col min="14594" max="14594" width="5.83203125" style="23" customWidth="1"/>
    <col min="14595" max="14595" width="39.5" style="23" customWidth="1"/>
    <col min="14596" max="14596" width="42.83203125" style="23" customWidth="1"/>
    <col min="14597" max="14597" width="30.83203125" style="23" customWidth="1"/>
    <col min="14598" max="14849" width="12" style="23"/>
    <col min="14850" max="14850" width="5.83203125" style="23" customWidth="1"/>
    <col min="14851" max="14851" width="39.5" style="23" customWidth="1"/>
    <col min="14852" max="14852" width="42.83203125" style="23" customWidth="1"/>
    <col min="14853" max="14853" width="30.83203125" style="23" customWidth="1"/>
    <col min="14854" max="15105" width="12" style="23"/>
    <col min="15106" max="15106" width="5.83203125" style="23" customWidth="1"/>
    <col min="15107" max="15107" width="39.5" style="23" customWidth="1"/>
    <col min="15108" max="15108" width="42.83203125" style="23" customWidth="1"/>
    <col min="15109" max="15109" width="30.83203125" style="23" customWidth="1"/>
    <col min="15110" max="15361" width="12" style="23"/>
    <col min="15362" max="15362" width="5.83203125" style="23" customWidth="1"/>
    <col min="15363" max="15363" width="39.5" style="23" customWidth="1"/>
    <col min="15364" max="15364" width="42.83203125" style="23" customWidth="1"/>
    <col min="15365" max="15365" width="30.83203125" style="23" customWidth="1"/>
    <col min="15366" max="15617" width="12" style="23"/>
    <col min="15618" max="15618" width="5.83203125" style="23" customWidth="1"/>
    <col min="15619" max="15619" width="39.5" style="23" customWidth="1"/>
    <col min="15620" max="15620" width="42.83203125" style="23" customWidth="1"/>
    <col min="15621" max="15621" width="30.83203125" style="23" customWidth="1"/>
    <col min="15622" max="15873" width="12" style="23"/>
    <col min="15874" max="15874" width="5.83203125" style="23" customWidth="1"/>
    <col min="15875" max="15875" width="39.5" style="23" customWidth="1"/>
    <col min="15876" max="15876" width="42.83203125" style="23" customWidth="1"/>
    <col min="15877" max="15877" width="30.83203125" style="23" customWidth="1"/>
    <col min="15878" max="16129" width="12" style="23"/>
    <col min="16130" max="16130" width="5.83203125" style="23" customWidth="1"/>
    <col min="16131" max="16131" width="39.5" style="23" customWidth="1"/>
    <col min="16132" max="16132" width="42.83203125" style="23" customWidth="1"/>
    <col min="16133" max="16133" width="30.83203125" style="23" customWidth="1"/>
    <col min="16134" max="16384" width="12" style="23"/>
  </cols>
  <sheetData>
    <row r="1" spans="1:7" s="19" customFormat="1" ht="20.25" customHeight="1" x14ac:dyDescent="0.15">
      <c r="A1" s="17" t="s">
        <v>83</v>
      </c>
      <c r="B1" s="18"/>
      <c r="G1" s="35" t="s">
        <v>84</v>
      </c>
    </row>
    <row r="2" spans="1:7" ht="20.25" customHeight="1" x14ac:dyDescent="0.2">
      <c r="A2" s="83" t="s">
        <v>76</v>
      </c>
      <c r="B2" s="83"/>
      <c r="C2" s="83"/>
      <c r="D2" s="83"/>
      <c r="E2" s="83"/>
      <c r="F2" s="21"/>
    </row>
    <row r="3" spans="1:7" s="1" customFormat="1" ht="23.25" customHeight="1" x14ac:dyDescent="0.2">
      <c r="A3" s="24" t="str">
        <f>'Z4'!A3</f>
        <v>编制单位（盖章）：</v>
      </c>
      <c r="B3" s="24"/>
      <c r="D3" s="1" t="s">
        <v>17</v>
      </c>
      <c r="E3" s="36">
        <f>'Z4'!E3</f>
        <v>0</v>
      </c>
    </row>
    <row r="4" spans="1:7" s="1" customFormat="1" ht="22.5" customHeight="1" x14ac:dyDescent="0.2">
      <c r="A4" s="24" t="str">
        <f>'Z4'!A4</f>
        <v>审定单位（盖章）：</v>
      </c>
      <c r="B4" s="24"/>
      <c r="D4" s="1" t="s">
        <v>17</v>
      </c>
      <c r="E4" s="62"/>
    </row>
    <row r="5" spans="1:7" s="1" customFormat="1" ht="16.5" customHeight="1" x14ac:dyDescent="0.2">
      <c r="A5" s="1" t="str">
        <f>'Z4'!A5</f>
        <v xml:space="preserve">2020年度   </v>
      </c>
      <c r="D5" s="1" t="s">
        <v>18</v>
      </c>
    </row>
    <row r="6" spans="1:7" s="1" customFormat="1" ht="23.25" customHeight="1" x14ac:dyDescent="0.2">
      <c r="A6" s="25" t="s">
        <v>19</v>
      </c>
      <c r="B6" s="25" t="s">
        <v>20</v>
      </c>
      <c r="C6" s="26" t="s">
        <v>21</v>
      </c>
      <c r="D6" s="26" t="s">
        <v>22</v>
      </c>
      <c r="E6" s="26" t="s">
        <v>23</v>
      </c>
    </row>
    <row r="7" spans="1:7" s="1" customFormat="1" ht="33" customHeight="1" x14ac:dyDescent="0.2">
      <c r="A7" s="26">
        <v>1</v>
      </c>
      <c r="B7" s="27" t="s">
        <v>77</v>
      </c>
      <c r="C7" s="85">
        <f>'Z402'!C19:D19</f>
        <v>0</v>
      </c>
      <c r="D7" s="85"/>
      <c r="E7" s="85"/>
    </row>
    <row r="8" spans="1:7" s="1" customFormat="1" ht="40.700000000000003" customHeight="1" x14ac:dyDescent="0.2">
      <c r="A8" s="26">
        <v>2</v>
      </c>
      <c r="B8" s="28" t="s">
        <v>25</v>
      </c>
      <c r="C8" s="37">
        <f>C9+C13+C22+C25+C29+C41+C34</f>
        <v>308669.99290000001</v>
      </c>
      <c r="D8" s="37"/>
      <c r="E8" s="37">
        <f>C8+D8</f>
        <v>308669.99290000001</v>
      </c>
    </row>
    <row r="9" spans="1:7" s="1" customFormat="1" ht="33" customHeight="1" x14ac:dyDescent="0.2">
      <c r="A9" s="26">
        <v>3</v>
      </c>
      <c r="B9" s="28" t="s">
        <v>26</v>
      </c>
      <c r="C9" s="37">
        <f>SUM(C10:C12)</f>
        <v>156117.40830000001</v>
      </c>
      <c r="D9" s="37"/>
      <c r="E9" s="37">
        <f t="shared" ref="E9:E58" si="0">C9+D9</f>
        <v>156117.40830000001</v>
      </c>
    </row>
    <row r="10" spans="1:7" s="1" customFormat="1" ht="33" customHeight="1" x14ac:dyDescent="0.2">
      <c r="A10" s="26">
        <v>4</v>
      </c>
      <c r="B10" s="31" t="s">
        <v>27</v>
      </c>
      <c r="C10" s="39">
        <v>151088.38</v>
      </c>
      <c r="D10" s="37"/>
      <c r="E10" s="37">
        <f t="shared" si="0"/>
        <v>151088.38</v>
      </c>
    </row>
    <row r="11" spans="1:7" s="1" customFormat="1" ht="33" customHeight="1" x14ac:dyDescent="0.2">
      <c r="A11" s="26">
        <v>5</v>
      </c>
      <c r="B11" s="31" t="s">
        <v>28</v>
      </c>
      <c r="C11" s="39">
        <v>5029.0282999999999</v>
      </c>
      <c r="D11" s="37"/>
      <c r="E11" s="37">
        <f t="shared" si="0"/>
        <v>5029.0282999999999</v>
      </c>
    </row>
    <row r="12" spans="1:7" s="1" customFormat="1" ht="33" customHeight="1" x14ac:dyDescent="0.2">
      <c r="A12" s="26">
        <v>6</v>
      </c>
      <c r="B12" s="31" t="s">
        <v>29</v>
      </c>
      <c r="C12" s="38">
        <v>0</v>
      </c>
      <c r="D12" s="37"/>
      <c r="E12" s="37">
        <f t="shared" si="0"/>
        <v>0</v>
      </c>
    </row>
    <row r="13" spans="1:7" s="1" customFormat="1" ht="33" customHeight="1" x14ac:dyDescent="0.2">
      <c r="A13" s="26">
        <v>7</v>
      </c>
      <c r="B13" s="33" t="s">
        <v>30</v>
      </c>
      <c r="C13" s="37">
        <f>SUM(C14:C21)</f>
        <v>60134.965799999991</v>
      </c>
      <c r="D13" s="37"/>
      <c r="E13" s="37">
        <f t="shared" si="0"/>
        <v>60134.965799999991</v>
      </c>
    </row>
    <row r="14" spans="1:7" s="1" customFormat="1" ht="33" customHeight="1" x14ac:dyDescent="0.2">
      <c r="A14" s="26">
        <v>8</v>
      </c>
      <c r="B14" s="31" t="s">
        <v>31</v>
      </c>
      <c r="C14" s="39">
        <v>54609.33449999999</v>
      </c>
      <c r="D14" s="37"/>
      <c r="E14" s="37">
        <f t="shared" si="0"/>
        <v>54609.33449999999</v>
      </c>
    </row>
    <row r="15" spans="1:7" s="1" customFormat="1" ht="33" customHeight="1" x14ac:dyDescent="0.2">
      <c r="A15" s="26">
        <v>9</v>
      </c>
      <c r="B15" s="31" t="s">
        <v>32</v>
      </c>
      <c r="C15" s="38">
        <v>0</v>
      </c>
      <c r="D15" s="37"/>
      <c r="E15" s="37">
        <f t="shared" si="0"/>
        <v>0</v>
      </c>
    </row>
    <row r="16" spans="1:7" s="1" customFormat="1" ht="33" customHeight="1" x14ac:dyDescent="0.2">
      <c r="A16" s="26">
        <v>10</v>
      </c>
      <c r="B16" s="31" t="s">
        <v>33</v>
      </c>
      <c r="C16" s="39">
        <v>5525.6313000000009</v>
      </c>
      <c r="D16" s="37"/>
      <c r="E16" s="37">
        <f t="shared" si="0"/>
        <v>5525.6313000000009</v>
      </c>
    </row>
    <row r="17" spans="1:5" s="1" customFormat="1" ht="33" customHeight="1" x14ac:dyDescent="0.2">
      <c r="A17" s="26">
        <v>11</v>
      </c>
      <c r="B17" s="31" t="s">
        <v>34</v>
      </c>
      <c r="C17" s="38">
        <v>0</v>
      </c>
      <c r="D17" s="37"/>
      <c r="E17" s="37">
        <f t="shared" si="0"/>
        <v>0</v>
      </c>
    </row>
    <row r="18" spans="1:5" s="1" customFormat="1" ht="33" customHeight="1" x14ac:dyDescent="0.2">
      <c r="A18" s="26">
        <v>12</v>
      </c>
      <c r="B18" s="31" t="s">
        <v>35</v>
      </c>
      <c r="C18" s="38">
        <v>0</v>
      </c>
      <c r="D18" s="37"/>
      <c r="E18" s="37">
        <f t="shared" si="0"/>
        <v>0</v>
      </c>
    </row>
    <row r="19" spans="1:5" s="1" customFormat="1" ht="33" customHeight="1" x14ac:dyDescent="0.2">
      <c r="A19" s="26">
        <v>13</v>
      </c>
      <c r="B19" s="31" t="s">
        <v>36</v>
      </c>
      <c r="C19" s="38">
        <v>0</v>
      </c>
      <c r="D19" s="37"/>
      <c r="E19" s="37">
        <f t="shared" si="0"/>
        <v>0</v>
      </c>
    </row>
    <row r="20" spans="1:5" s="1" customFormat="1" ht="43.5" customHeight="1" x14ac:dyDescent="0.2">
      <c r="A20" s="26">
        <v>14</v>
      </c>
      <c r="B20" s="31" t="s">
        <v>37</v>
      </c>
      <c r="C20" s="38">
        <v>0</v>
      </c>
      <c r="D20" s="37"/>
      <c r="E20" s="37">
        <f t="shared" si="0"/>
        <v>0</v>
      </c>
    </row>
    <row r="21" spans="1:5" s="1" customFormat="1" ht="33" customHeight="1" x14ac:dyDescent="0.2">
      <c r="A21" s="26">
        <v>15</v>
      </c>
      <c r="B21" s="31" t="s">
        <v>38</v>
      </c>
      <c r="C21" s="38">
        <v>0</v>
      </c>
      <c r="D21" s="37"/>
      <c r="E21" s="37">
        <f t="shared" si="0"/>
        <v>0</v>
      </c>
    </row>
    <row r="22" spans="1:5" s="1" customFormat="1" ht="33" customHeight="1" x14ac:dyDescent="0.2">
      <c r="A22" s="26">
        <v>16</v>
      </c>
      <c r="B22" s="33" t="s">
        <v>39</v>
      </c>
      <c r="C22" s="37">
        <f>SUM(C23:C24)</f>
        <v>54292.433500000006</v>
      </c>
      <c r="D22" s="37"/>
      <c r="E22" s="37">
        <f t="shared" si="0"/>
        <v>54292.433500000006</v>
      </c>
    </row>
    <row r="23" spans="1:5" s="1" customFormat="1" ht="33" customHeight="1" x14ac:dyDescent="0.2">
      <c r="A23" s="26">
        <v>17</v>
      </c>
      <c r="B23" s="31" t="s">
        <v>40</v>
      </c>
      <c r="C23" s="39">
        <v>0</v>
      </c>
      <c r="D23" s="37"/>
      <c r="E23" s="37">
        <f t="shared" si="0"/>
        <v>0</v>
      </c>
    </row>
    <row r="24" spans="1:5" s="1" customFormat="1" ht="33" customHeight="1" x14ac:dyDescent="0.2">
      <c r="A24" s="26">
        <v>18</v>
      </c>
      <c r="B24" s="31" t="s">
        <v>41</v>
      </c>
      <c r="C24" s="39">
        <v>54292.433500000006</v>
      </c>
      <c r="D24" s="37"/>
      <c r="E24" s="37">
        <f t="shared" si="0"/>
        <v>54292.433500000006</v>
      </c>
    </row>
    <row r="25" spans="1:5" s="1" customFormat="1" ht="33" customHeight="1" x14ac:dyDescent="0.2">
      <c r="A25" s="26">
        <v>19</v>
      </c>
      <c r="B25" s="33" t="s">
        <v>42</v>
      </c>
      <c r="C25" s="37">
        <f>SUM(C26:C28)</f>
        <v>24255.582399999999</v>
      </c>
      <c r="D25" s="37"/>
      <c r="E25" s="37">
        <f t="shared" si="0"/>
        <v>24255.582399999999</v>
      </c>
    </row>
    <row r="26" spans="1:5" s="1" customFormat="1" ht="33" customHeight="1" x14ac:dyDescent="0.2">
      <c r="A26" s="26">
        <v>20</v>
      </c>
      <c r="B26" s="31" t="s">
        <v>43</v>
      </c>
      <c r="C26" s="39">
        <v>0</v>
      </c>
      <c r="D26" s="37"/>
      <c r="E26" s="37">
        <f t="shared" si="0"/>
        <v>0</v>
      </c>
    </row>
    <row r="27" spans="1:5" s="1" customFormat="1" ht="33" customHeight="1" x14ac:dyDescent="0.2">
      <c r="A27" s="26">
        <v>21</v>
      </c>
      <c r="B27" s="31" t="s">
        <v>44</v>
      </c>
      <c r="C27" s="39">
        <v>0</v>
      </c>
      <c r="D27" s="37"/>
      <c r="E27" s="37">
        <f t="shared" si="0"/>
        <v>0</v>
      </c>
    </row>
    <row r="28" spans="1:5" s="1" customFormat="1" ht="44.25" customHeight="1" x14ac:dyDescent="0.2">
      <c r="A28" s="26">
        <v>22</v>
      </c>
      <c r="B28" s="31" t="s">
        <v>45</v>
      </c>
      <c r="C28" s="39">
        <v>24255.582399999999</v>
      </c>
      <c r="D28" s="37"/>
      <c r="E28" s="37">
        <f t="shared" si="0"/>
        <v>24255.582399999999</v>
      </c>
    </row>
    <row r="29" spans="1:5" s="1" customFormat="1" ht="33" customHeight="1" x14ac:dyDescent="0.2">
      <c r="A29" s="26">
        <v>23</v>
      </c>
      <c r="B29" s="33" t="s">
        <v>46</v>
      </c>
      <c r="C29" s="37">
        <v>0</v>
      </c>
      <c r="D29" s="37"/>
      <c r="E29" s="37">
        <f t="shared" si="0"/>
        <v>0</v>
      </c>
    </row>
    <row r="30" spans="1:5" s="1" customFormat="1" ht="33" customHeight="1" x14ac:dyDescent="0.2">
      <c r="A30" s="26">
        <v>24</v>
      </c>
      <c r="B30" s="31" t="s">
        <v>47</v>
      </c>
      <c r="C30" s="39">
        <v>0</v>
      </c>
      <c r="D30" s="39"/>
      <c r="E30" s="37">
        <f t="shared" si="0"/>
        <v>0</v>
      </c>
    </row>
    <row r="31" spans="1:5" s="1" customFormat="1" ht="33" customHeight="1" x14ac:dyDescent="0.2">
      <c r="A31" s="26">
        <v>25</v>
      </c>
      <c r="B31" s="31" t="s">
        <v>48</v>
      </c>
      <c r="C31" s="39">
        <v>0</v>
      </c>
      <c r="D31" s="39"/>
      <c r="E31" s="37">
        <f t="shared" si="0"/>
        <v>0</v>
      </c>
    </row>
    <row r="32" spans="1:5" s="1" customFormat="1" ht="33" customHeight="1" x14ac:dyDescent="0.2">
      <c r="A32" s="26">
        <v>26</v>
      </c>
      <c r="B32" s="31" t="s">
        <v>49</v>
      </c>
      <c r="C32" s="39">
        <v>0</v>
      </c>
      <c r="D32" s="39"/>
      <c r="E32" s="37">
        <f t="shared" si="0"/>
        <v>0</v>
      </c>
    </row>
    <row r="33" spans="1:8" s="1" customFormat="1" ht="33" customHeight="1" x14ac:dyDescent="0.2">
      <c r="A33" s="26">
        <v>27</v>
      </c>
      <c r="B33" s="31" t="s">
        <v>50</v>
      </c>
      <c r="C33" s="39">
        <v>0</v>
      </c>
      <c r="D33" s="39"/>
      <c r="E33" s="37">
        <f t="shared" si="0"/>
        <v>0</v>
      </c>
    </row>
    <row r="34" spans="1:8" s="1" customFormat="1" ht="33" customHeight="1" x14ac:dyDescent="0.2">
      <c r="A34" s="26">
        <v>28</v>
      </c>
      <c r="B34" s="33" t="s">
        <v>51</v>
      </c>
      <c r="C34" s="37">
        <f>SUM(C35:C40)</f>
        <v>13869.6029</v>
      </c>
      <c r="D34" s="37"/>
      <c r="E34" s="37">
        <f t="shared" si="0"/>
        <v>13869.6029</v>
      </c>
    </row>
    <row r="35" spans="1:8" s="1" customFormat="1" ht="41.25" customHeight="1" x14ac:dyDescent="0.2">
      <c r="A35" s="26">
        <v>29</v>
      </c>
      <c r="B35" s="31" t="s">
        <v>52</v>
      </c>
      <c r="C35" s="39">
        <v>0</v>
      </c>
      <c r="D35" s="39"/>
      <c r="E35" s="37">
        <f t="shared" si="0"/>
        <v>0</v>
      </c>
    </row>
    <row r="36" spans="1:8" s="1" customFormat="1" ht="41.25" customHeight="1" x14ac:dyDescent="0.2">
      <c r="A36" s="26">
        <v>30</v>
      </c>
      <c r="B36" s="31" t="s">
        <v>53</v>
      </c>
      <c r="C36" s="39"/>
      <c r="D36" s="39"/>
      <c r="E36" s="37">
        <f t="shared" si="0"/>
        <v>0</v>
      </c>
    </row>
    <row r="37" spans="1:8" s="1" customFormat="1" ht="33" customHeight="1" x14ac:dyDescent="0.2">
      <c r="A37" s="26">
        <v>31</v>
      </c>
      <c r="B37" s="31" t="s">
        <v>54</v>
      </c>
      <c r="C37" s="39">
        <v>0</v>
      </c>
      <c r="D37" s="39"/>
      <c r="E37" s="37">
        <f t="shared" si="0"/>
        <v>0</v>
      </c>
    </row>
    <row r="38" spans="1:8" s="1" customFormat="1" ht="33" customHeight="1" x14ac:dyDescent="0.2">
      <c r="A38" s="26">
        <v>32</v>
      </c>
      <c r="B38" s="31" t="s">
        <v>55</v>
      </c>
      <c r="C38" s="39">
        <v>0</v>
      </c>
      <c r="D38" s="39"/>
      <c r="E38" s="37">
        <f t="shared" si="0"/>
        <v>0</v>
      </c>
    </row>
    <row r="39" spans="1:8" s="1" customFormat="1" ht="33" customHeight="1" x14ac:dyDescent="0.2">
      <c r="A39" s="26">
        <v>33</v>
      </c>
      <c r="B39" s="31" t="s">
        <v>56</v>
      </c>
      <c r="C39" s="39"/>
      <c r="D39" s="39"/>
      <c r="E39" s="37">
        <f t="shared" si="0"/>
        <v>0</v>
      </c>
    </row>
    <row r="40" spans="1:8" s="1" customFormat="1" ht="33" customHeight="1" x14ac:dyDescent="0.2">
      <c r="A40" s="26"/>
      <c r="B40" s="31" t="s">
        <v>57</v>
      </c>
      <c r="C40" s="39">
        <v>13869.6029</v>
      </c>
      <c r="D40" s="39"/>
      <c r="E40" s="37">
        <f t="shared" si="0"/>
        <v>13869.6029</v>
      </c>
    </row>
    <row r="41" spans="1:8" s="1" customFormat="1" ht="33" customHeight="1" x14ac:dyDescent="0.2">
      <c r="A41" s="26">
        <v>34</v>
      </c>
      <c r="B41" s="33" t="s">
        <v>58</v>
      </c>
      <c r="C41" s="37"/>
      <c r="D41" s="37"/>
      <c r="E41" s="37">
        <f t="shared" si="0"/>
        <v>0</v>
      </c>
    </row>
    <row r="42" spans="1:8" s="1" customFormat="1" ht="33" customHeight="1" x14ac:dyDescent="0.2">
      <c r="A42" s="26">
        <v>35</v>
      </c>
      <c r="B42" s="28" t="s">
        <v>59</v>
      </c>
      <c r="C42" s="37"/>
      <c r="D42" s="37"/>
      <c r="E42" s="37">
        <f t="shared" si="0"/>
        <v>0</v>
      </c>
    </row>
    <row r="43" spans="1:8" s="1" customFormat="1" ht="33" customHeight="1" x14ac:dyDescent="0.2">
      <c r="A43" s="26">
        <v>36</v>
      </c>
      <c r="B43" s="28" t="s">
        <v>60</v>
      </c>
      <c r="C43" s="37"/>
      <c r="D43" s="37"/>
      <c r="E43" s="37">
        <f t="shared" si="0"/>
        <v>0</v>
      </c>
    </row>
    <row r="44" spans="1:8" s="1" customFormat="1" ht="33" customHeight="1" x14ac:dyDescent="0.2">
      <c r="A44" s="26">
        <v>37</v>
      </c>
      <c r="B44" s="28" t="s">
        <v>61</v>
      </c>
      <c r="C44" s="37"/>
      <c r="D44" s="37"/>
      <c r="E44" s="37">
        <f t="shared" si="0"/>
        <v>0</v>
      </c>
    </row>
    <row r="45" spans="1:8" s="1" customFormat="1" ht="33" customHeight="1" x14ac:dyDescent="0.2">
      <c r="A45" s="26">
        <v>38</v>
      </c>
      <c r="B45" s="27" t="s">
        <v>62</v>
      </c>
      <c r="C45" s="37"/>
      <c r="D45" s="37"/>
      <c r="E45" s="37">
        <f t="shared" si="0"/>
        <v>0</v>
      </c>
    </row>
    <row r="46" spans="1:8" s="1" customFormat="1" ht="33" customHeight="1" x14ac:dyDescent="0.2">
      <c r="A46" s="26">
        <v>39</v>
      </c>
      <c r="B46" s="28" t="s">
        <v>63</v>
      </c>
      <c r="C46" s="37"/>
      <c r="D46" s="37"/>
      <c r="E46" s="37">
        <f t="shared" si="0"/>
        <v>0</v>
      </c>
    </row>
    <row r="47" spans="1:8" s="1" customFormat="1" ht="33" customHeight="1" x14ac:dyDescent="0.2">
      <c r="A47" s="26">
        <v>40</v>
      </c>
      <c r="B47" s="28" t="s">
        <v>64</v>
      </c>
      <c r="C47" s="37"/>
      <c r="D47" s="37"/>
      <c r="E47" s="37">
        <f t="shared" si="0"/>
        <v>0</v>
      </c>
      <c r="F47" s="30">
        <v>0</v>
      </c>
      <c r="G47" s="30">
        <v>0</v>
      </c>
      <c r="H47" s="30">
        <v>0</v>
      </c>
    </row>
    <row r="48" spans="1:8" s="1" customFormat="1" ht="33" customHeight="1" x14ac:dyDescent="0.2">
      <c r="A48" s="26">
        <v>41</v>
      </c>
      <c r="B48" s="28" t="s">
        <v>65</v>
      </c>
      <c r="C48" s="37">
        <f>C8</f>
        <v>308669.99290000001</v>
      </c>
      <c r="D48" s="37"/>
      <c r="E48" s="37">
        <f t="shared" si="0"/>
        <v>308669.99290000001</v>
      </c>
    </row>
    <row r="49" spans="1:5" ht="33" customHeight="1" x14ac:dyDescent="0.2">
      <c r="A49" s="26">
        <v>42</v>
      </c>
      <c r="B49" s="28" t="s">
        <v>66</v>
      </c>
      <c r="C49" s="37"/>
      <c r="D49" s="37"/>
      <c r="E49" s="37">
        <f t="shared" si="0"/>
        <v>0</v>
      </c>
    </row>
    <row r="50" spans="1:5" ht="33" customHeight="1" x14ac:dyDescent="0.2">
      <c r="A50" s="26">
        <v>43</v>
      </c>
      <c r="B50" s="28" t="s">
        <v>67</v>
      </c>
      <c r="C50" s="37"/>
      <c r="D50" s="37"/>
      <c r="E50" s="37">
        <f t="shared" si="0"/>
        <v>0</v>
      </c>
    </row>
    <row r="51" spans="1:5" ht="33" customHeight="1" x14ac:dyDescent="0.2">
      <c r="A51" s="26">
        <v>44</v>
      </c>
      <c r="B51" s="28" t="s">
        <v>68</v>
      </c>
      <c r="C51" s="37"/>
      <c r="D51" s="37"/>
      <c r="E51" s="37">
        <f t="shared" si="0"/>
        <v>0</v>
      </c>
    </row>
    <row r="52" spans="1:5" ht="33" customHeight="1" x14ac:dyDescent="0.2">
      <c r="A52" s="26">
        <v>45</v>
      </c>
      <c r="B52" s="28" t="s">
        <v>69</v>
      </c>
      <c r="C52" s="37">
        <f>C48</f>
        <v>308669.99290000001</v>
      </c>
      <c r="D52" s="37"/>
      <c r="E52" s="37">
        <f t="shared" si="0"/>
        <v>308669.99290000001</v>
      </c>
    </row>
    <row r="53" spans="1:5" ht="33" customHeight="1" x14ac:dyDescent="0.2">
      <c r="A53" s="26">
        <v>46</v>
      </c>
      <c r="B53" s="27" t="s">
        <v>70</v>
      </c>
      <c r="C53" s="40"/>
      <c r="D53" s="37"/>
      <c r="E53" s="37">
        <f t="shared" si="0"/>
        <v>0</v>
      </c>
    </row>
    <row r="54" spans="1:5" ht="33" customHeight="1" x14ac:dyDescent="0.2">
      <c r="A54" s="26">
        <v>47</v>
      </c>
      <c r="B54" s="28" t="s">
        <v>71</v>
      </c>
      <c r="C54" s="37">
        <f>C52</f>
        <v>308669.99290000001</v>
      </c>
      <c r="D54" s="37"/>
      <c r="E54" s="37">
        <f t="shared" si="0"/>
        <v>308669.99290000001</v>
      </c>
    </row>
    <row r="55" spans="1:5" ht="39.75" customHeight="1" x14ac:dyDescent="0.2">
      <c r="A55" s="26">
        <v>48</v>
      </c>
      <c r="B55" s="27" t="s">
        <v>72</v>
      </c>
      <c r="C55" s="40"/>
      <c r="D55" s="37"/>
      <c r="E55" s="37">
        <f t="shared" si="0"/>
        <v>0</v>
      </c>
    </row>
    <row r="56" spans="1:5" ht="39.75" customHeight="1" x14ac:dyDescent="0.2">
      <c r="A56" s="26">
        <v>49</v>
      </c>
      <c r="B56" s="27" t="s">
        <v>73</v>
      </c>
      <c r="C56" s="40"/>
      <c r="D56" s="37"/>
      <c r="E56" s="37">
        <f t="shared" si="0"/>
        <v>0</v>
      </c>
    </row>
    <row r="57" spans="1:5" ht="39.75" customHeight="1" x14ac:dyDescent="0.2">
      <c r="A57" s="26">
        <v>50</v>
      </c>
      <c r="B57" s="28" t="s">
        <v>74</v>
      </c>
      <c r="C57" s="38">
        <f>C54</f>
        <v>308669.99290000001</v>
      </c>
      <c r="D57" s="37"/>
      <c r="E57" s="37">
        <f t="shared" si="0"/>
        <v>308669.99290000001</v>
      </c>
    </row>
    <row r="58" spans="1:5" ht="79.5" customHeight="1" x14ac:dyDescent="0.2">
      <c r="A58" s="26">
        <v>51</v>
      </c>
      <c r="B58" s="28" t="s">
        <v>75</v>
      </c>
      <c r="C58" s="38"/>
      <c r="D58" s="38"/>
      <c r="E58" s="37">
        <f t="shared" si="0"/>
        <v>0</v>
      </c>
    </row>
    <row r="59" spans="1:5" ht="24" customHeight="1" x14ac:dyDescent="0.2">
      <c r="A59" s="86" t="s">
        <v>78</v>
      </c>
      <c r="B59" s="86"/>
      <c r="C59" s="86"/>
      <c r="D59" s="86"/>
      <c r="E59" s="86"/>
    </row>
  </sheetData>
  <mergeCells count="3">
    <mergeCell ref="A2:E2"/>
    <mergeCell ref="C7:E7"/>
    <mergeCell ref="A59:E59"/>
  </mergeCells>
  <phoneticPr fontId="4" type="noConversion"/>
  <printOptions horizontalCentered="1"/>
  <pageMargins left="0.78740157480314998" right="0.511811023622047" top="0.511811023622047" bottom="0.511811023622047" header="0.511811023622047" footer="0.511811023622047"/>
  <pageSetup paperSize="9" scale="76" fitToHeight="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H59"/>
  <sheetViews>
    <sheetView showGridLines="0" view="pageBreakPreview" zoomScaleNormal="100" zoomScaleSheetLayoutView="100" workbookViewId="0">
      <selection activeCell="C7" sqref="C7:E7"/>
    </sheetView>
  </sheetViews>
  <sheetFormatPr defaultColWidth="12" defaultRowHeight="12.75" x14ac:dyDescent="0.2"/>
  <cols>
    <col min="1" max="1" width="6.83203125" style="22" customWidth="1"/>
    <col min="2" max="2" width="30.1640625" style="22" customWidth="1"/>
    <col min="3" max="3" width="28" style="22" customWidth="1"/>
    <col min="4" max="4" width="22.1640625" style="22" customWidth="1"/>
    <col min="5" max="5" width="27.6640625" style="22" customWidth="1"/>
    <col min="6" max="6" width="18.83203125" style="22" customWidth="1"/>
    <col min="7" max="7" width="15.1640625" style="22" customWidth="1"/>
    <col min="8" max="9" width="20.6640625" style="23" customWidth="1"/>
    <col min="10" max="257" width="12" style="23"/>
    <col min="258" max="258" width="5.83203125" style="23" customWidth="1"/>
    <col min="259" max="259" width="39.5" style="23" customWidth="1"/>
    <col min="260" max="260" width="42.83203125" style="23" customWidth="1"/>
    <col min="261" max="261" width="30.83203125" style="23" customWidth="1"/>
    <col min="262" max="513" width="12" style="23"/>
    <col min="514" max="514" width="5.83203125" style="23" customWidth="1"/>
    <col min="515" max="515" width="39.5" style="23" customWidth="1"/>
    <col min="516" max="516" width="42.83203125" style="23" customWidth="1"/>
    <col min="517" max="517" width="30.83203125" style="23" customWidth="1"/>
    <col min="518" max="769" width="12" style="23"/>
    <col min="770" max="770" width="5.83203125" style="23" customWidth="1"/>
    <col min="771" max="771" width="39.5" style="23" customWidth="1"/>
    <col min="772" max="772" width="42.83203125" style="23" customWidth="1"/>
    <col min="773" max="773" width="30.83203125" style="23" customWidth="1"/>
    <col min="774" max="1025" width="12" style="23"/>
    <col min="1026" max="1026" width="5.83203125" style="23" customWidth="1"/>
    <col min="1027" max="1027" width="39.5" style="23" customWidth="1"/>
    <col min="1028" max="1028" width="42.83203125" style="23" customWidth="1"/>
    <col min="1029" max="1029" width="30.83203125" style="23" customWidth="1"/>
    <col min="1030" max="1281" width="12" style="23"/>
    <col min="1282" max="1282" width="5.83203125" style="23" customWidth="1"/>
    <col min="1283" max="1283" width="39.5" style="23" customWidth="1"/>
    <col min="1284" max="1284" width="42.83203125" style="23" customWidth="1"/>
    <col min="1285" max="1285" width="30.83203125" style="23" customWidth="1"/>
    <col min="1286" max="1537" width="12" style="23"/>
    <col min="1538" max="1538" width="5.83203125" style="23" customWidth="1"/>
    <col min="1539" max="1539" width="39.5" style="23" customWidth="1"/>
    <col min="1540" max="1540" width="42.83203125" style="23" customWidth="1"/>
    <col min="1541" max="1541" width="30.83203125" style="23" customWidth="1"/>
    <col min="1542" max="1793" width="12" style="23"/>
    <col min="1794" max="1794" width="5.83203125" style="23" customWidth="1"/>
    <col min="1795" max="1795" width="39.5" style="23" customWidth="1"/>
    <col min="1796" max="1796" width="42.83203125" style="23" customWidth="1"/>
    <col min="1797" max="1797" width="30.83203125" style="23" customWidth="1"/>
    <col min="1798" max="2049" width="12" style="23"/>
    <col min="2050" max="2050" width="5.83203125" style="23" customWidth="1"/>
    <col min="2051" max="2051" width="39.5" style="23" customWidth="1"/>
    <col min="2052" max="2052" width="42.83203125" style="23" customWidth="1"/>
    <col min="2053" max="2053" width="30.83203125" style="23" customWidth="1"/>
    <col min="2054" max="2305" width="12" style="23"/>
    <col min="2306" max="2306" width="5.83203125" style="23" customWidth="1"/>
    <col min="2307" max="2307" width="39.5" style="23" customWidth="1"/>
    <col min="2308" max="2308" width="42.83203125" style="23" customWidth="1"/>
    <col min="2309" max="2309" width="30.83203125" style="23" customWidth="1"/>
    <col min="2310" max="2561" width="12" style="23"/>
    <col min="2562" max="2562" width="5.83203125" style="23" customWidth="1"/>
    <col min="2563" max="2563" width="39.5" style="23" customWidth="1"/>
    <col min="2564" max="2564" width="42.83203125" style="23" customWidth="1"/>
    <col min="2565" max="2565" width="30.83203125" style="23" customWidth="1"/>
    <col min="2566" max="2817" width="12" style="23"/>
    <col min="2818" max="2818" width="5.83203125" style="23" customWidth="1"/>
    <col min="2819" max="2819" width="39.5" style="23" customWidth="1"/>
    <col min="2820" max="2820" width="42.83203125" style="23" customWidth="1"/>
    <col min="2821" max="2821" width="30.83203125" style="23" customWidth="1"/>
    <col min="2822" max="3073" width="12" style="23"/>
    <col min="3074" max="3074" width="5.83203125" style="23" customWidth="1"/>
    <col min="3075" max="3075" width="39.5" style="23" customWidth="1"/>
    <col min="3076" max="3076" width="42.83203125" style="23" customWidth="1"/>
    <col min="3077" max="3077" width="30.83203125" style="23" customWidth="1"/>
    <col min="3078" max="3329" width="12" style="23"/>
    <col min="3330" max="3330" width="5.83203125" style="23" customWidth="1"/>
    <col min="3331" max="3331" width="39.5" style="23" customWidth="1"/>
    <col min="3332" max="3332" width="42.83203125" style="23" customWidth="1"/>
    <col min="3333" max="3333" width="30.83203125" style="23" customWidth="1"/>
    <col min="3334" max="3585" width="12" style="23"/>
    <col min="3586" max="3586" width="5.83203125" style="23" customWidth="1"/>
    <col min="3587" max="3587" width="39.5" style="23" customWidth="1"/>
    <col min="3588" max="3588" width="42.83203125" style="23" customWidth="1"/>
    <col min="3589" max="3589" width="30.83203125" style="23" customWidth="1"/>
    <col min="3590" max="3841" width="12" style="23"/>
    <col min="3842" max="3842" width="5.83203125" style="23" customWidth="1"/>
    <col min="3843" max="3843" width="39.5" style="23" customWidth="1"/>
    <col min="3844" max="3844" width="42.83203125" style="23" customWidth="1"/>
    <col min="3845" max="3845" width="30.83203125" style="23" customWidth="1"/>
    <col min="3846" max="4097" width="12" style="23"/>
    <col min="4098" max="4098" width="5.83203125" style="23" customWidth="1"/>
    <col min="4099" max="4099" width="39.5" style="23" customWidth="1"/>
    <col min="4100" max="4100" width="42.83203125" style="23" customWidth="1"/>
    <col min="4101" max="4101" width="30.83203125" style="23" customWidth="1"/>
    <col min="4102" max="4353" width="12" style="23"/>
    <col min="4354" max="4354" width="5.83203125" style="23" customWidth="1"/>
    <col min="4355" max="4355" width="39.5" style="23" customWidth="1"/>
    <col min="4356" max="4356" width="42.83203125" style="23" customWidth="1"/>
    <col min="4357" max="4357" width="30.83203125" style="23" customWidth="1"/>
    <col min="4358" max="4609" width="12" style="23"/>
    <col min="4610" max="4610" width="5.83203125" style="23" customWidth="1"/>
    <col min="4611" max="4611" width="39.5" style="23" customWidth="1"/>
    <col min="4612" max="4612" width="42.83203125" style="23" customWidth="1"/>
    <col min="4613" max="4613" width="30.83203125" style="23" customWidth="1"/>
    <col min="4614" max="4865" width="12" style="23"/>
    <col min="4866" max="4866" width="5.83203125" style="23" customWidth="1"/>
    <col min="4867" max="4867" width="39.5" style="23" customWidth="1"/>
    <col min="4868" max="4868" width="42.83203125" style="23" customWidth="1"/>
    <col min="4869" max="4869" width="30.83203125" style="23" customWidth="1"/>
    <col min="4870" max="5121" width="12" style="23"/>
    <col min="5122" max="5122" width="5.83203125" style="23" customWidth="1"/>
    <col min="5123" max="5123" width="39.5" style="23" customWidth="1"/>
    <col min="5124" max="5124" width="42.83203125" style="23" customWidth="1"/>
    <col min="5125" max="5125" width="30.83203125" style="23" customWidth="1"/>
    <col min="5126" max="5377" width="12" style="23"/>
    <col min="5378" max="5378" width="5.83203125" style="23" customWidth="1"/>
    <col min="5379" max="5379" width="39.5" style="23" customWidth="1"/>
    <col min="5380" max="5380" width="42.83203125" style="23" customWidth="1"/>
    <col min="5381" max="5381" width="30.83203125" style="23" customWidth="1"/>
    <col min="5382" max="5633" width="12" style="23"/>
    <col min="5634" max="5634" width="5.83203125" style="23" customWidth="1"/>
    <col min="5635" max="5635" width="39.5" style="23" customWidth="1"/>
    <col min="5636" max="5636" width="42.83203125" style="23" customWidth="1"/>
    <col min="5637" max="5637" width="30.83203125" style="23" customWidth="1"/>
    <col min="5638" max="5889" width="12" style="23"/>
    <col min="5890" max="5890" width="5.83203125" style="23" customWidth="1"/>
    <col min="5891" max="5891" width="39.5" style="23" customWidth="1"/>
    <col min="5892" max="5892" width="42.83203125" style="23" customWidth="1"/>
    <col min="5893" max="5893" width="30.83203125" style="23" customWidth="1"/>
    <col min="5894" max="6145" width="12" style="23"/>
    <col min="6146" max="6146" width="5.83203125" style="23" customWidth="1"/>
    <col min="6147" max="6147" width="39.5" style="23" customWidth="1"/>
    <col min="6148" max="6148" width="42.83203125" style="23" customWidth="1"/>
    <col min="6149" max="6149" width="30.83203125" style="23" customWidth="1"/>
    <col min="6150" max="6401" width="12" style="23"/>
    <col min="6402" max="6402" width="5.83203125" style="23" customWidth="1"/>
    <col min="6403" max="6403" width="39.5" style="23" customWidth="1"/>
    <col min="6404" max="6404" width="42.83203125" style="23" customWidth="1"/>
    <col min="6405" max="6405" width="30.83203125" style="23" customWidth="1"/>
    <col min="6406" max="6657" width="12" style="23"/>
    <col min="6658" max="6658" width="5.83203125" style="23" customWidth="1"/>
    <col min="6659" max="6659" width="39.5" style="23" customWidth="1"/>
    <col min="6660" max="6660" width="42.83203125" style="23" customWidth="1"/>
    <col min="6661" max="6661" width="30.83203125" style="23" customWidth="1"/>
    <col min="6662" max="6913" width="12" style="23"/>
    <col min="6914" max="6914" width="5.83203125" style="23" customWidth="1"/>
    <col min="6915" max="6915" width="39.5" style="23" customWidth="1"/>
    <col min="6916" max="6916" width="42.83203125" style="23" customWidth="1"/>
    <col min="6917" max="6917" width="30.83203125" style="23" customWidth="1"/>
    <col min="6918" max="7169" width="12" style="23"/>
    <col min="7170" max="7170" width="5.83203125" style="23" customWidth="1"/>
    <col min="7171" max="7171" width="39.5" style="23" customWidth="1"/>
    <col min="7172" max="7172" width="42.83203125" style="23" customWidth="1"/>
    <col min="7173" max="7173" width="30.83203125" style="23" customWidth="1"/>
    <col min="7174" max="7425" width="12" style="23"/>
    <col min="7426" max="7426" width="5.83203125" style="23" customWidth="1"/>
    <col min="7427" max="7427" width="39.5" style="23" customWidth="1"/>
    <col min="7428" max="7428" width="42.83203125" style="23" customWidth="1"/>
    <col min="7429" max="7429" width="30.83203125" style="23" customWidth="1"/>
    <col min="7430" max="7681" width="12" style="23"/>
    <col min="7682" max="7682" width="5.83203125" style="23" customWidth="1"/>
    <col min="7683" max="7683" width="39.5" style="23" customWidth="1"/>
    <col min="7684" max="7684" width="42.83203125" style="23" customWidth="1"/>
    <col min="7685" max="7685" width="30.83203125" style="23" customWidth="1"/>
    <col min="7686" max="7937" width="12" style="23"/>
    <col min="7938" max="7938" width="5.83203125" style="23" customWidth="1"/>
    <col min="7939" max="7939" width="39.5" style="23" customWidth="1"/>
    <col min="7940" max="7940" width="42.83203125" style="23" customWidth="1"/>
    <col min="7941" max="7941" width="30.83203125" style="23" customWidth="1"/>
    <col min="7942" max="8193" width="12" style="23"/>
    <col min="8194" max="8194" width="5.83203125" style="23" customWidth="1"/>
    <col min="8195" max="8195" width="39.5" style="23" customWidth="1"/>
    <col min="8196" max="8196" width="42.83203125" style="23" customWidth="1"/>
    <col min="8197" max="8197" width="30.83203125" style="23" customWidth="1"/>
    <col min="8198" max="8449" width="12" style="23"/>
    <col min="8450" max="8450" width="5.83203125" style="23" customWidth="1"/>
    <col min="8451" max="8451" width="39.5" style="23" customWidth="1"/>
    <col min="8452" max="8452" width="42.83203125" style="23" customWidth="1"/>
    <col min="8453" max="8453" width="30.83203125" style="23" customWidth="1"/>
    <col min="8454" max="8705" width="12" style="23"/>
    <col min="8706" max="8706" width="5.83203125" style="23" customWidth="1"/>
    <col min="8707" max="8707" width="39.5" style="23" customWidth="1"/>
    <col min="8708" max="8708" width="42.83203125" style="23" customWidth="1"/>
    <col min="8709" max="8709" width="30.83203125" style="23" customWidth="1"/>
    <col min="8710" max="8961" width="12" style="23"/>
    <col min="8962" max="8962" width="5.83203125" style="23" customWidth="1"/>
    <col min="8963" max="8963" width="39.5" style="23" customWidth="1"/>
    <col min="8964" max="8964" width="42.83203125" style="23" customWidth="1"/>
    <col min="8965" max="8965" width="30.83203125" style="23" customWidth="1"/>
    <col min="8966" max="9217" width="12" style="23"/>
    <col min="9218" max="9218" width="5.83203125" style="23" customWidth="1"/>
    <col min="9219" max="9219" width="39.5" style="23" customWidth="1"/>
    <col min="9220" max="9220" width="42.83203125" style="23" customWidth="1"/>
    <col min="9221" max="9221" width="30.83203125" style="23" customWidth="1"/>
    <col min="9222" max="9473" width="12" style="23"/>
    <col min="9474" max="9474" width="5.83203125" style="23" customWidth="1"/>
    <col min="9475" max="9475" width="39.5" style="23" customWidth="1"/>
    <col min="9476" max="9476" width="42.83203125" style="23" customWidth="1"/>
    <col min="9477" max="9477" width="30.83203125" style="23" customWidth="1"/>
    <col min="9478" max="9729" width="12" style="23"/>
    <col min="9730" max="9730" width="5.83203125" style="23" customWidth="1"/>
    <col min="9731" max="9731" width="39.5" style="23" customWidth="1"/>
    <col min="9732" max="9732" width="42.83203125" style="23" customWidth="1"/>
    <col min="9733" max="9733" width="30.83203125" style="23" customWidth="1"/>
    <col min="9734" max="9985" width="12" style="23"/>
    <col min="9986" max="9986" width="5.83203125" style="23" customWidth="1"/>
    <col min="9987" max="9987" width="39.5" style="23" customWidth="1"/>
    <col min="9988" max="9988" width="42.83203125" style="23" customWidth="1"/>
    <col min="9989" max="9989" width="30.83203125" style="23" customWidth="1"/>
    <col min="9990" max="10241" width="12" style="23"/>
    <col min="10242" max="10242" width="5.83203125" style="23" customWidth="1"/>
    <col min="10243" max="10243" width="39.5" style="23" customWidth="1"/>
    <col min="10244" max="10244" width="42.83203125" style="23" customWidth="1"/>
    <col min="10245" max="10245" width="30.83203125" style="23" customWidth="1"/>
    <col min="10246" max="10497" width="12" style="23"/>
    <col min="10498" max="10498" width="5.83203125" style="23" customWidth="1"/>
    <col min="10499" max="10499" width="39.5" style="23" customWidth="1"/>
    <col min="10500" max="10500" width="42.83203125" style="23" customWidth="1"/>
    <col min="10501" max="10501" width="30.83203125" style="23" customWidth="1"/>
    <col min="10502" max="10753" width="12" style="23"/>
    <col min="10754" max="10754" width="5.83203125" style="23" customWidth="1"/>
    <col min="10755" max="10755" width="39.5" style="23" customWidth="1"/>
    <col min="10756" max="10756" width="42.83203125" style="23" customWidth="1"/>
    <col min="10757" max="10757" width="30.83203125" style="23" customWidth="1"/>
    <col min="10758" max="11009" width="12" style="23"/>
    <col min="11010" max="11010" width="5.83203125" style="23" customWidth="1"/>
    <col min="11011" max="11011" width="39.5" style="23" customWidth="1"/>
    <col min="11012" max="11012" width="42.83203125" style="23" customWidth="1"/>
    <col min="11013" max="11013" width="30.83203125" style="23" customWidth="1"/>
    <col min="11014" max="11265" width="12" style="23"/>
    <col min="11266" max="11266" width="5.83203125" style="23" customWidth="1"/>
    <col min="11267" max="11267" width="39.5" style="23" customWidth="1"/>
    <col min="11268" max="11268" width="42.83203125" style="23" customWidth="1"/>
    <col min="11269" max="11269" width="30.83203125" style="23" customWidth="1"/>
    <col min="11270" max="11521" width="12" style="23"/>
    <col min="11522" max="11522" width="5.83203125" style="23" customWidth="1"/>
    <col min="11523" max="11523" width="39.5" style="23" customWidth="1"/>
    <col min="11524" max="11524" width="42.83203125" style="23" customWidth="1"/>
    <col min="11525" max="11525" width="30.83203125" style="23" customWidth="1"/>
    <col min="11526" max="11777" width="12" style="23"/>
    <col min="11778" max="11778" width="5.83203125" style="23" customWidth="1"/>
    <col min="11779" max="11779" width="39.5" style="23" customWidth="1"/>
    <col min="11780" max="11780" width="42.83203125" style="23" customWidth="1"/>
    <col min="11781" max="11781" width="30.83203125" style="23" customWidth="1"/>
    <col min="11782" max="12033" width="12" style="23"/>
    <col min="12034" max="12034" width="5.83203125" style="23" customWidth="1"/>
    <col min="12035" max="12035" width="39.5" style="23" customWidth="1"/>
    <col min="12036" max="12036" width="42.83203125" style="23" customWidth="1"/>
    <col min="12037" max="12037" width="30.83203125" style="23" customWidth="1"/>
    <col min="12038" max="12289" width="12" style="23"/>
    <col min="12290" max="12290" width="5.83203125" style="23" customWidth="1"/>
    <col min="12291" max="12291" width="39.5" style="23" customWidth="1"/>
    <col min="12292" max="12292" width="42.83203125" style="23" customWidth="1"/>
    <col min="12293" max="12293" width="30.83203125" style="23" customWidth="1"/>
    <col min="12294" max="12545" width="12" style="23"/>
    <col min="12546" max="12546" width="5.83203125" style="23" customWidth="1"/>
    <col min="12547" max="12547" width="39.5" style="23" customWidth="1"/>
    <col min="12548" max="12548" width="42.83203125" style="23" customWidth="1"/>
    <col min="12549" max="12549" width="30.83203125" style="23" customWidth="1"/>
    <col min="12550" max="12801" width="12" style="23"/>
    <col min="12802" max="12802" width="5.83203125" style="23" customWidth="1"/>
    <col min="12803" max="12803" width="39.5" style="23" customWidth="1"/>
    <col min="12804" max="12804" width="42.83203125" style="23" customWidth="1"/>
    <col min="12805" max="12805" width="30.83203125" style="23" customWidth="1"/>
    <col min="12806" max="13057" width="12" style="23"/>
    <col min="13058" max="13058" width="5.83203125" style="23" customWidth="1"/>
    <col min="13059" max="13059" width="39.5" style="23" customWidth="1"/>
    <col min="13060" max="13060" width="42.83203125" style="23" customWidth="1"/>
    <col min="13061" max="13061" width="30.83203125" style="23" customWidth="1"/>
    <col min="13062" max="13313" width="12" style="23"/>
    <col min="13314" max="13314" width="5.83203125" style="23" customWidth="1"/>
    <col min="13315" max="13315" width="39.5" style="23" customWidth="1"/>
    <col min="13316" max="13316" width="42.83203125" style="23" customWidth="1"/>
    <col min="13317" max="13317" width="30.83203125" style="23" customWidth="1"/>
    <col min="13318" max="13569" width="12" style="23"/>
    <col min="13570" max="13570" width="5.83203125" style="23" customWidth="1"/>
    <col min="13571" max="13571" width="39.5" style="23" customWidth="1"/>
    <col min="13572" max="13572" width="42.83203125" style="23" customWidth="1"/>
    <col min="13573" max="13573" width="30.83203125" style="23" customWidth="1"/>
    <col min="13574" max="13825" width="12" style="23"/>
    <col min="13826" max="13826" width="5.83203125" style="23" customWidth="1"/>
    <col min="13827" max="13827" width="39.5" style="23" customWidth="1"/>
    <col min="13828" max="13828" width="42.83203125" style="23" customWidth="1"/>
    <col min="13829" max="13829" width="30.83203125" style="23" customWidth="1"/>
    <col min="13830" max="14081" width="12" style="23"/>
    <col min="14082" max="14082" width="5.83203125" style="23" customWidth="1"/>
    <col min="14083" max="14083" width="39.5" style="23" customWidth="1"/>
    <col min="14084" max="14084" width="42.83203125" style="23" customWidth="1"/>
    <col min="14085" max="14085" width="30.83203125" style="23" customWidth="1"/>
    <col min="14086" max="14337" width="12" style="23"/>
    <col min="14338" max="14338" width="5.83203125" style="23" customWidth="1"/>
    <col min="14339" max="14339" width="39.5" style="23" customWidth="1"/>
    <col min="14340" max="14340" width="42.83203125" style="23" customWidth="1"/>
    <col min="14341" max="14341" width="30.83203125" style="23" customWidth="1"/>
    <col min="14342" max="14593" width="12" style="23"/>
    <col min="14594" max="14594" width="5.83203125" style="23" customWidth="1"/>
    <col min="14595" max="14595" width="39.5" style="23" customWidth="1"/>
    <col min="14596" max="14596" width="42.83203125" style="23" customWidth="1"/>
    <col min="14597" max="14597" width="30.83203125" style="23" customWidth="1"/>
    <col min="14598" max="14849" width="12" style="23"/>
    <col min="14850" max="14850" width="5.83203125" style="23" customWidth="1"/>
    <col min="14851" max="14851" width="39.5" style="23" customWidth="1"/>
    <col min="14852" max="14852" width="42.83203125" style="23" customWidth="1"/>
    <col min="14853" max="14853" width="30.83203125" style="23" customWidth="1"/>
    <col min="14854" max="15105" width="12" style="23"/>
    <col min="15106" max="15106" width="5.83203125" style="23" customWidth="1"/>
    <col min="15107" max="15107" width="39.5" style="23" customWidth="1"/>
    <col min="15108" max="15108" width="42.83203125" style="23" customWidth="1"/>
    <col min="15109" max="15109" width="30.83203125" style="23" customWidth="1"/>
    <col min="15110" max="15361" width="12" style="23"/>
    <col min="15362" max="15362" width="5.83203125" style="23" customWidth="1"/>
    <col min="15363" max="15363" width="39.5" style="23" customWidth="1"/>
    <col min="15364" max="15364" width="42.83203125" style="23" customWidth="1"/>
    <col min="15365" max="15365" width="30.83203125" style="23" customWidth="1"/>
    <col min="15366" max="15617" width="12" style="23"/>
    <col min="15618" max="15618" width="5.83203125" style="23" customWidth="1"/>
    <col min="15619" max="15619" width="39.5" style="23" customWidth="1"/>
    <col min="15620" max="15620" width="42.83203125" style="23" customWidth="1"/>
    <col min="15621" max="15621" width="30.83203125" style="23" customWidth="1"/>
    <col min="15622" max="15873" width="12" style="23"/>
    <col min="15874" max="15874" width="5.83203125" style="23" customWidth="1"/>
    <col min="15875" max="15875" width="39.5" style="23" customWidth="1"/>
    <col min="15876" max="15876" width="42.83203125" style="23" customWidth="1"/>
    <col min="15877" max="15877" width="30.83203125" style="23" customWidth="1"/>
    <col min="15878" max="16129" width="12" style="23"/>
    <col min="16130" max="16130" width="5.83203125" style="23" customWidth="1"/>
    <col min="16131" max="16131" width="39.5" style="23" customWidth="1"/>
    <col min="16132" max="16132" width="42.83203125" style="23" customWidth="1"/>
    <col min="16133" max="16133" width="30.83203125" style="23" customWidth="1"/>
    <col min="16134" max="16384" width="12" style="23"/>
  </cols>
  <sheetData>
    <row r="1" spans="1:7" s="19" customFormat="1" ht="20.25" customHeight="1" x14ac:dyDescent="0.15">
      <c r="A1" s="17" t="s">
        <v>81</v>
      </c>
      <c r="B1" s="18"/>
      <c r="G1" s="35" t="s">
        <v>82</v>
      </c>
    </row>
    <row r="2" spans="1:7" ht="20.25" customHeight="1" x14ac:dyDescent="0.2">
      <c r="A2" s="83" t="s">
        <v>76</v>
      </c>
      <c r="B2" s="83"/>
      <c r="C2" s="83"/>
      <c r="D2" s="83"/>
      <c r="E2" s="83"/>
      <c r="F2" s="21"/>
    </row>
    <row r="3" spans="1:7" s="1" customFormat="1" ht="23.25" customHeight="1" x14ac:dyDescent="0.2">
      <c r="A3" s="24" t="str">
        <f>'Z4'!A3</f>
        <v>编制单位（盖章）：</v>
      </c>
      <c r="B3" s="24"/>
      <c r="D3" s="1" t="s">
        <v>17</v>
      </c>
      <c r="E3" s="36">
        <f>'Z4'!E3</f>
        <v>0</v>
      </c>
    </row>
    <row r="4" spans="1:7" s="1" customFormat="1" ht="22.5" customHeight="1" x14ac:dyDescent="0.2">
      <c r="A4" s="24" t="str">
        <f>'Z4'!A4</f>
        <v>审定单位（盖章）：</v>
      </c>
      <c r="B4" s="24"/>
      <c r="D4" s="1" t="s">
        <v>17</v>
      </c>
      <c r="E4" s="62"/>
    </row>
    <row r="5" spans="1:7" s="1" customFormat="1" ht="16.5" customHeight="1" x14ac:dyDescent="0.2">
      <c r="A5" s="1" t="str">
        <f>'Z4'!A5</f>
        <v xml:space="preserve">2020年度   </v>
      </c>
      <c r="D5" s="1" t="s">
        <v>18</v>
      </c>
    </row>
    <row r="6" spans="1:7" s="1" customFormat="1" ht="23.25" customHeight="1" x14ac:dyDescent="0.2">
      <c r="A6" s="25" t="s">
        <v>19</v>
      </c>
      <c r="B6" s="25" t="s">
        <v>20</v>
      </c>
      <c r="C6" s="26" t="s">
        <v>21</v>
      </c>
      <c r="D6" s="26" t="s">
        <v>22</v>
      </c>
      <c r="E6" s="26" t="s">
        <v>23</v>
      </c>
    </row>
    <row r="7" spans="1:7" s="1" customFormat="1" ht="33" customHeight="1" x14ac:dyDescent="0.2">
      <c r="A7" s="26">
        <v>1</v>
      </c>
      <c r="B7" s="27" t="s">
        <v>77</v>
      </c>
      <c r="C7" s="85">
        <f>'Z402'!C20:D20</f>
        <v>0</v>
      </c>
      <c r="D7" s="85"/>
      <c r="E7" s="85"/>
    </row>
    <row r="8" spans="1:7" s="1" customFormat="1" ht="40.700000000000003" customHeight="1" x14ac:dyDescent="0.2">
      <c r="A8" s="26">
        <v>2</v>
      </c>
      <c r="B8" s="28" t="s">
        <v>25</v>
      </c>
      <c r="C8" s="37">
        <f>C9+C13+C22+C25+C29+C41+C34</f>
        <v>324915.78199999995</v>
      </c>
      <c r="D8" s="37"/>
      <c r="E8" s="37">
        <f>C8+D8</f>
        <v>324915.78199999995</v>
      </c>
    </row>
    <row r="9" spans="1:7" s="1" customFormat="1" ht="33" customHeight="1" x14ac:dyDescent="0.2">
      <c r="A9" s="26">
        <v>3</v>
      </c>
      <c r="B9" s="28" t="s">
        <v>26</v>
      </c>
      <c r="C9" s="37">
        <f>SUM(C10:C12)</f>
        <v>164334.11400000003</v>
      </c>
      <c r="D9" s="37"/>
      <c r="E9" s="37">
        <f t="shared" ref="E9:E58" si="0">C9+D9</f>
        <v>164334.11400000003</v>
      </c>
    </row>
    <row r="10" spans="1:7" s="1" customFormat="1" ht="33" customHeight="1" x14ac:dyDescent="0.2">
      <c r="A10" s="26">
        <v>4</v>
      </c>
      <c r="B10" s="31" t="s">
        <v>27</v>
      </c>
      <c r="C10" s="39">
        <v>159040.40000000002</v>
      </c>
      <c r="D10" s="37"/>
      <c r="E10" s="37">
        <f t="shared" si="0"/>
        <v>159040.40000000002</v>
      </c>
    </row>
    <row r="11" spans="1:7" s="1" customFormat="1" ht="33" customHeight="1" x14ac:dyDescent="0.2">
      <c r="A11" s="26">
        <v>5</v>
      </c>
      <c r="B11" s="31" t="s">
        <v>28</v>
      </c>
      <c r="C11" s="39">
        <v>5293.713999999999</v>
      </c>
      <c r="D11" s="37"/>
      <c r="E11" s="37">
        <f t="shared" si="0"/>
        <v>5293.713999999999</v>
      </c>
    </row>
    <row r="12" spans="1:7" s="1" customFormat="1" ht="33" customHeight="1" x14ac:dyDescent="0.2">
      <c r="A12" s="26">
        <v>6</v>
      </c>
      <c r="B12" s="31" t="s">
        <v>29</v>
      </c>
      <c r="C12" s="38">
        <v>0</v>
      </c>
      <c r="D12" s="37"/>
      <c r="E12" s="37">
        <f t="shared" si="0"/>
        <v>0</v>
      </c>
    </row>
    <row r="13" spans="1:7" s="1" customFormat="1" ht="33" customHeight="1" x14ac:dyDescent="0.2">
      <c r="A13" s="26">
        <v>7</v>
      </c>
      <c r="B13" s="33" t="s">
        <v>30</v>
      </c>
      <c r="C13" s="37">
        <f>SUM(C14:C21)</f>
        <v>63299.963999999971</v>
      </c>
      <c r="D13" s="37"/>
      <c r="E13" s="37">
        <f t="shared" si="0"/>
        <v>63299.963999999971</v>
      </c>
    </row>
    <row r="14" spans="1:7" s="1" customFormat="1" ht="33" customHeight="1" x14ac:dyDescent="0.2">
      <c r="A14" s="26">
        <v>8</v>
      </c>
      <c r="B14" s="31" t="s">
        <v>31</v>
      </c>
      <c r="C14" s="39">
        <v>57483.509999999973</v>
      </c>
      <c r="D14" s="37"/>
      <c r="E14" s="37">
        <f t="shared" si="0"/>
        <v>57483.509999999973</v>
      </c>
    </row>
    <row r="15" spans="1:7" s="1" customFormat="1" ht="33" customHeight="1" x14ac:dyDescent="0.2">
      <c r="A15" s="26">
        <v>9</v>
      </c>
      <c r="B15" s="31" t="s">
        <v>32</v>
      </c>
      <c r="C15" s="38">
        <v>0</v>
      </c>
      <c r="D15" s="37"/>
      <c r="E15" s="37">
        <f t="shared" si="0"/>
        <v>0</v>
      </c>
    </row>
    <row r="16" spans="1:7" s="1" customFormat="1" ht="33" customHeight="1" x14ac:dyDescent="0.2">
      <c r="A16" s="26">
        <v>10</v>
      </c>
      <c r="B16" s="31" t="s">
        <v>33</v>
      </c>
      <c r="C16" s="39">
        <v>5816.4540000000006</v>
      </c>
      <c r="D16" s="37"/>
      <c r="E16" s="37">
        <f t="shared" si="0"/>
        <v>5816.4540000000006</v>
      </c>
    </row>
    <row r="17" spans="1:5" s="1" customFormat="1" ht="33" customHeight="1" x14ac:dyDescent="0.2">
      <c r="A17" s="26">
        <v>11</v>
      </c>
      <c r="B17" s="31" t="s">
        <v>34</v>
      </c>
      <c r="C17" s="38">
        <v>0</v>
      </c>
      <c r="D17" s="37"/>
      <c r="E17" s="37">
        <f t="shared" si="0"/>
        <v>0</v>
      </c>
    </row>
    <row r="18" spans="1:5" s="1" customFormat="1" ht="33" customHeight="1" x14ac:dyDescent="0.2">
      <c r="A18" s="26">
        <v>12</v>
      </c>
      <c r="B18" s="31" t="s">
        <v>35</v>
      </c>
      <c r="C18" s="38">
        <v>0</v>
      </c>
      <c r="D18" s="37"/>
      <c r="E18" s="37">
        <f t="shared" si="0"/>
        <v>0</v>
      </c>
    </row>
    <row r="19" spans="1:5" s="1" customFormat="1" ht="33" customHeight="1" x14ac:dyDescent="0.2">
      <c r="A19" s="26">
        <v>13</v>
      </c>
      <c r="B19" s="31" t="s">
        <v>36</v>
      </c>
      <c r="C19" s="38">
        <v>0</v>
      </c>
      <c r="D19" s="37"/>
      <c r="E19" s="37">
        <f t="shared" si="0"/>
        <v>0</v>
      </c>
    </row>
    <row r="20" spans="1:5" s="1" customFormat="1" ht="43.5" customHeight="1" x14ac:dyDescent="0.2">
      <c r="A20" s="26">
        <v>14</v>
      </c>
      <c r="B20" s="31" t="s">
        <v>37</v>
      </c>
      <c r="C20" s="38">
        <v>0</v>
      </c>
      <c r="D20" s="37"/>
      <c r="E20" s="37">
        <f t="shared" si="0"/>
        <v>0</v>
      </c>
    </row>
    <row r="21" spans="1:5" s="1" customFormat="1" ht="33" customHeight="1" x14ac:dyDescent="0.2">
      <c r="A21" s="26">
        <v>15</v>
      </c>
      <c r="B21" s="31" t="s">
        <v>38</v>
      </c>
      <c r="C21" s="38">
        <v>0</v>
      </c>
      <c r="D21" s="37"/>
      <c r="E21" s="37">
        <f t="shared" si="0"/>
        <v>0</v>
      </c>
    </row>
    <row r="22" spans="1:5" s="1" customFormat="1" ht="33" customHeight="1" x14ac:dyDescent="0.2">
      <c r="A22" s="26">
        <v>16</v>
      </c>
      <c r="B22" s="33" t="s">
        <v>39</v>
      </c>
      <c r="C22" s="37">
        <f>SUM(C23:C24)</f>
        <v>57149.929999999986</v>
      </c>
      <c r="D22" s="37"/>
      <c r="E22" s="37">
        <f t="shared" si="0"/>
        <v>57149.929999999986</v>
      </c>
    </row>
    <row r="23" spans="1:5" s="1" customFormat="1" ht="33" customHeight="1" x14ac:dyDescent="0.2">
      <c r="A23" s="26">
        <v>17</v>
      </c>
      <c r="B23" s="31" t="s">
        <v>40</v>
      </c>
      <c r="C23" s="39">
        <v>0</v>
      </c>
      <c r="D23" s="37"/>
      <c r="E23" s="37">
        <f t="shared" si="0"/>
        <v>0</v>
      </c>
    </row>
    <row r="24" spans="1:5" s="1" customFormat="1" ht="33" customHeight="1" x14ac:dyDescent="0.2">
      <c r="A24" s="26">
        <v>18</v>
      </c>
      <c r="B24" s="31" t="s">
        <v>41</v>
      </c>
      <c r="C24" s="39">
        <v>57149.929999999986</v>
      </c>
      <c r="D24" s="37"/>
      <c r="E24" s="37">
        <f t="shared" si="0"/>
        <v>57149.929999999986</v>
      </c>
    </row>
    <row r="25" spans="1:5" s="1" customFormat="1" ht="33" customHeight="1" x14ac:dyDescent="0.2">
      <c r="A25" s="26">
        <v>19</v>
      </c>
      <c r="B25" s="33" t="s">
        <v>42</v>
      </c>
      <c r="C25" s="37">
        <f>SUM(C26:C28)</f>
        <v>25532.191999999999</v>
      </c>
      <c r="D25" s="37"/>
      <c r="E25" s="37">
        <f t="shared" si="0"/>
        <v>25532.191999999999</v>
      </c>
    </row>
    <row r="26" spans="1:5" s="1" customFormat="1" ht="33" customHeight="1" x14ac:dyDescent="0.2">
      <c r="A26" s="26">
        <v>20</v>
      </c>
      <c r="B26" s="31" t="s">
        <v>43</v>
      </c>
      <c r="C26" s="39">
        <v>0</v>
      </c>
      <c r="D26" s="37"/>
      <c r="E26" s="37">
        <f t="shared" si="0"/>
        <v>0</v>
      </c>
    </row>
    <row r="27" spans="1:5" s="1" customFormat="1" ht="33" customHeight="1" x14ac:dyDescent="0.2">
      <c r="A27" s="26">
        <v>21</v>
      </c>
      <c r="B27" s="31" t="s">
        <v>44</v>
      </c>
      <c r="C27" s="39">
        <v>0</v>
      </c>
      <c r="D27" s="37"/>
      <c r="E27" s="37">
        <f t="shared" si="0"/>
        <v>0</v>
      </c>
    </row>
    <row r="28" spans="1:5" s="1" customFormat="1" ht="44.25" customHeight="1" x14ac:dyDescent="0.2">
      <c r="A28" s="26">
        <v>22</v>
      </c>
      <c r="B28" s="31" t="s">
        <v>45</v>
      </c>
      <c r="C28" s="39">
        <v>25532.191999999999</v>
      </c>
      <c r="D28" s="37"/>
      <c r="E28" s="37">
        <f t="shared" si="0"/>
        <v>25532.191999999999</v>
      </c>
    </row>
    <row r="29" spans="1:5" s="1" customFormat="1" ht="33" customHeight="1" x14ac:dyDescent="0.2">
      <c r="A29" s="26">
        <v>23</v>
      </c>
      <c r="B29" s="33" t="s">
        <v>46</v>
      </c>
      <c r="C29" s="37">
        <v>0</v>
      </c>
      <c r="D29" s="37"/>
      <c r="E29" s="37">
        <f t="shared" si="0"/>
        <v>0</v>
      </c>
    </row>
    <row r="30" spans="1:5" s="1" customFormat="1" ht="33" customHeight="1" x14ac:dyDescent="0.2">
      <c r="A30" s="26">
        <v>24</v>
      </c>
      <c r="B30" s="31" t="s">
        <v>47</v>
      </c>
      <c r="C30" s="39">
        <v>0</v>
      </c>
      <c r="D30" s="39"/>
      <c r="E30" s="37">
        <f t="shared" si="0"/>
        <v>0</v>
      </c>
    </row>
    <row r="31" spans="1:5" s="1" customFormat="1" ht="33" customHeight="1" x14ac:dyDescent="0.2">
      <c r="A31" s="26">
        <v>25</v>
      </c>
      <c r="B31" s="31" t="s">
        <v>48</v>
      </c>
      <c r="C31" s="39">
        <v>0</v>
      </c>
      <c r="D31" s="39"/>
      <c r="E31" s="37">
        <f t="shared" si="0"/>
        <v>0</v>
      </c>
    </row>
    <row r="32" spans="1:5" s="1" customFormat="1" ht="33" customHeight="1" x14ac:dyDescent="0.2">
      <c r="A32" s="26">
        <v>26</v>
      </c>
      <c r="B32" s="31" t="s">
        <v>49</v>
      </c>
      <c r="C32" s="39">
        <v>0</v>
      </c>
      <c r="D32" s="39"/>
      <c r="E32" s="37">
        <f t="shared" si="0"/>
        <v>0</v>
      </c>
    </row>
    <row r="33" spans="1:8" s="1" customFormat="1" ht="33" customHeight="1" x14ac:dyDescent="0.2">
      <c r="A33" s="26">
        <v>27</v>
      </c>
      <c r="B33" s="31" t="s">
        <v>50</v>
      </c>
      <c r="C33" s="39">
        <v>0</v>
      </c>
      <c r="D33" s="39"/>
      <c r="E33" s="37">
        <f t="shared" si="0"/>
        <v>0</v>
      </c>
    </row>
    <row r="34" spans="1:8" s="1" customFormat="1" ht="33" customHeight="1" x14ac:dyDescent="0.2">
      <c r="A34" s="26">
        <v>28</v>
      </c>
      <c r="B34" s="33" t="s">
        <v>51</v>
      </c>
      <c r="C34" s="37">
        <f>SUM(C35:C40)</f>
        <v>14599.581999999999</v>
      </c>
      <c r="D34" s="37"/>
      <c r="E34" s="37">
        <f t="shared" si="0"/>
        <v>14599.581999999999</v>
      </c>
    </row>
    <row r="35" spans="1:8" s="1" customFormat="1" ht="41.25" customHeight="1" x14ac:dyDescent="0.2">
      <c r="A35" s="26">
        <v>29</v>
      </c>
      <c r="B35" s="31" t="s">
        <v>52</v>
      </c>
      <c r="C35" s="39">
        <v>0</v>
      </c>
      <c r="D35" s="39"/>
      <c r="E35" s="37">
        <f t="shared" si="0"/>
        <v>0</v>
      </c>
    </row>
    <row r="36" spans="1:8" s="1" customFormat="1" ht="41.25" customHeight="1" x14ac:dyDescent="0.2">
      <c r="A36" s="26">
        <v>30</v>
      </c>
      <c r="B36" s="31" t="s">
        <v>53</v>
      </c>
      <c r="C36" s="39"/>
      <c r="D36" s="39"/>
      <c r="E36" s="37">
        <f t="shared" si="0"/>
        <v>0</v>
      </c>
    </row>
    <row r="37" spans="1:8" s="1" customFormat="1" ht="33" customHeight="1" x14ac:dyDescent="0.2">
      <c r="A37" s="26">
        <v>31</v>
      </c>
      <c r="B37" s="31" t="s">
        <v>54</v>
      </c>
      <c r="C37" s="39">
        <v>0</v>
      </c>
      <c r="D37" s="39"/>
      <c r="E37" s="37">
        <f t="shared" si="0"/>
        <v>0</v>
      </c>
    </row>
    <row r="38" spans="1:8" s="1" customFormat="1" ht="33" customHeight="1" x14ac:dyDescent="0.2">
      <c r="A38" s="26">
        <v>32</v>
      </c>
      <c r="B38" s="31" t="s">
        <v>55</v>
      </c>
      <c r="C38" s="39">
        <v>0</v>
      </c>
      <c r="D38" s="39"/>
      <c r="E38" s="37">
        <f t="shared" si="0"/>
        <v>0</v>
      </c>
    </row>
    <row r="39" spans="1:8" s="1" customFormat="1" ht="33" customHeight="1" x14ac:dyDescent="0.2">
      <c r="A39" s="26">
        <v>33</v>
      </c>
      <c r="B39" s="31" t="s">
        <v>56</v>
      </c>
      <c r="C39" s="39"/>
      <c r="D39" s="39"/>
      <c r="E39" s="37">
        <f t="shared" si="0"/>
        <v>0</v>
      </c>
    </row>
    <row r="40" spans="1:8" s="1" customFormat="1" ht="33" customHeight="1" x14ac:dyDescent="0.2">
      <c r="A40" s="26"/>
      <c r="B40" s="31" t="s">
        <v>57</v>
      </c>
      <c r="C40" s="39">
        <v>14599.581999999999</v>
      </c>
      <c r="D40" s="39"/>
      <c r="E40" s="37">
        <f t="shared" si="0"/>
        <v>14599.581999999999</v>
      </c>
    </row>
    <row r="41" spans="1:8" s="1" customFormat="1" ht="33" customHeight="1" x14ac:dyDescent="0.2">
      <c r="A41" s="26">
        <v>34</v>
      </c>
      <c r="B41" s="33" t="s">
        <v>58</v>
      </c>
      <c r="C41" s="37"/>
      <c r="D41" s="37"/>
      <c r="E41" s="37">
        <f t="shared" si="0"/>
        <v>0</v>
      </c>
    </row>
    <row r="42" spans="1:8" s="1" customFormat="1" ht="33" customHeight="1" x14ac:dyDescent="0.2">
      <c r="A42" s="26">
        <v>35</v>
      </c>
      <c r="B42" s="28" t="s">
        <v>59</v>
      </c>
      <c r="C42" s="37"/>
      <c r="D42" s="37"/>
      <c r="E42" s="37">
        <f t="shared" si="0"/>
        <v>0</v>
      </c>
    </row>
    <row r="43" spans="1:8" s="1" customFormat="1" ht="33" customHeight="1" x14ac:dyDescent="0.2">
      <c r="A43" s="26">
        <v>36</v>
      </c>
      <c r="B43" s="28" t="s">
        <v>60</v>
      </c>
      <c r="C43" s="37"/>
      <c r="D43" s="37"/>
      <c r="E43" s="37">
        <f t="shared" si="0"/>
        <v>0</v>
      </c>
    </row>
    <row r="44" spans="1:8" s="1" customFormat="1" ht="33" customHeight="1" x14ac:dyDescent="0.2">
      <c r="A44" s="26">
        <v>37</v>
      </c>
      <c r="B44" s="28" t="s">
        <v>61</v>
      </c>
      <c r="C44" s="37"/>
      <c r="D44" s="37"/>
      <c r="E44" s="37">
        <f t="shared" si="0"/>
        <v>0</v>
      </c>
    </row>
    <row r="45" spans="1:8" s="1" customFormat="1" ht="33" customHeight="1" x14ac:dyDescent="0.2">
      <c r="A45" s="26">
        <v>38</v>
      </c>
      <c r="B45" s="27" t="s">
        <v>62</v>
      </c>
      <c r="C45" s="37"/>
      <c r="D45" s="37"/>
      <c r="E45" s="37">
        <f t="shared" si="0"/>
        <v>0</v>
      </c>
    </row>
    <row r="46" spans="1:8" s="1" customFormat="1" ht="33" customHeight="1" x14ac:dyDescent="0.2">
      <c r="A46" s="26">
        <v>39</v>
      </c>
      <c r="B46" s="28" t="s">
        <v>63</v>
      </c>
      <c r="C46" s="37"/>
      <c r="D46" s="37"/>
      <c r="E46" s="37">
        <f t="shared" si="0"/>
        <v>0</v>
      </c>
    </row>
    <row r="47" spans="1:8" s="1" customFormat="1" ht="33" customHeight="1" x14ac:dyDescent="0.2">
      <c r="A47" s="26">
        <v>40</v>
      </c>
      <c r="B47" s="28" t="s">
        <v>64</v>
      </c>
      <c r="C47" s="37"/>
      <c r="D47" s="37"/>
      <c r="E47" s="37">
        <f t="shared" si="0"/>
        <v>0</v>
      </c>
      <c r="F47" s="30">
        <v>0</v>
      </c>
      <c r="G47" s="30">
        <v>0</v>
      </c>
      <c r="H47" s="30">
        <v>0</v>
      </c>
    </row>
    <row r="48" spans="1:8" s="1" customFormat="1" ht="33" customHeight="1" x14ac:dyDescent="0.2">
      <c r="A48" s="26">
        <v>41</v>
      </c>
      <c r="B48" s="28" t="s">
        <v>65</v>
      </c>
      <c r="C48" s="37">
        <f>C8</f>
        <v>324915.78199999995</v>
      </c>
      <c r="D48" s="37"/>
      <c r="E48" s="37">
        <f t="shared" si="0"/>
        <v>324915.78199999995</v>
      </c>
    </row>
    <row r="49" spans="1:5" ht="33" customHeight="1" x14ac:dyDescent="0.2">
      <c r="A49" s="26">
        <v>42</v>
      </c>
      <c r="B49" s="28" t="s">
        <v>66</v>
      </c>
      <c r="C49" s="37"/>
      <c r="D49" s="37"/>
      <c r="E49" s="37">
        <f t="shared" si="0"/>
        <v>0</v>
      </c>
    </row>
    <row r="50" spans="1:5" ht="33" customHeight="1" x14ac:dyDescent="0.2">
      <c r="A50" s="26">
        <v>43</v>
      </c>
      <c r="B50" s="28" t="s">
        <v>67</v>
      </c>
      <c r="C50" s="37"/>
      <c r="D50" s="37"/>
      <c r="E50" s="37">
        <f t="shared" si="0"/>
        <v>0</v>
      </c>
    </row>
    <row r="51" spans="1:5" ht="33" customHeight="1" x14ac:dyDescent="0.2">
      <c r="A51" s="26">
        <v>44</v>
      </c>
      <c r="B51" s="28" t="s">
        <v>68</v>
      </c>
      <c r="C51" s="37"/>
      <c r="D51" s="37"/>
      <c r="E51" s="37">
        <f t="shared" si="0"/>
        <v>0</v>
      </c>
    </row>
    <row r="52" spans="1:5" ht="33" customHeight="1" x14ac:dyDescent="0.2">
      <c r="A52" s="26">
        <v>45</v>
      </c>
      <c r="B52" s="28" t="s">
        <v>69</v>
      </c>
      <c r="C52" s="37">
        <f>C48</f>
        <v>324915.78199999995</v>
      </c>
      <c r="D52" s="37"/>
      <c r="E52" s="37">
        <f t="shared" si="0"/>
        <v>324915.78199999995</v>
      </c>
    </row>
    <row r="53" spans="1:5" ht="33" customHeight="1" x14ac:dyDescent="0.2">
      <c r="A53" s="26">
        <v>46</v>
      </c>
      <c r="B53" s="27" t="s">
        <v>70</v>
      </c>
      <c r="C53" s="40"/>
      <c r="D53" s="37"/>
      <c r="E53" s="37">
        <f t="shared" si="0"/>
        <v>0</v>
      </c>
    </row>
    <row r="54" spans="1:5" ht="33" customHeight="1" x14ac:dyDescent="0.2">
      <c r="A54" s="26">
        <v>47</v>
      </c>
      <c r="B54" s="28" t="s">
        <v>71</v>
      </c>
      <c r="C54" s="37">
        <f>C52</f>
        <v>324915.78199999995</v>
      </c>
      <c r="D54" s="37"/>
      <c r="E54" s="37">
        <f t="shared" si="0"/>
        <v>324915.78199999995</v>
      </c>
    </row>
    <row r="55" spans="1:5" ht="39.75" customHeight="1" x14ac:dyDescent="0.2">
      <c r="A55" s="26">
        <v>48</v>
      </c>
      <c r="B55" s="27" t="s">
        <v>72</v>
      </c>
      <c r="C55" s="40"/>
      <c r="D55" s="37"/>
      <c r="E55" s="37">
        <f t="shared" si="0"/>
        <v>0</v>
      </c>
    </row>
    <row r="56" spans="1:5" ht="39.75" customHeight="1" x14ac:dyDescent="0.2">
      <c r="A56" s="26">
        <v>49</v>
      </c>
      <c r="B56" s="27" t="s">
        <v>73</v>
      </c>
      <c r="C56" s="40"/>
      <c r="D56" s="37"/>
      <c r="E56" s="37">
        <f t="shared" si="0"/>
        <v>0</v>
      </c>
    </row>
    <row r="57" spans="1:5" ht="39.75" customHeight="1" x14ac:dyDescent="0.2">
      <c r="A57" s="26">
        <v>50</v>
      </c>
      <c r="B57" s="28" t="s">
        <v>74</v>
      </c>
      <c r="C57" s="38">
        <f>C54</f>
        <v>324915.78199999995</v>
      </c>
      <c r="D57" s="37"/>
      <c r="E57" s="37">
        <f t="shared" si="0"/>
        <v>324915.78199999995</v>
      </c>
    </row>
    <row r="58" spans="1:5" ht="79.5" customHeight="1" x14ac:dyDescent="0.2">
      <c r="A58" s="26">
        <v>51</v>
      </c>
      <c r="B58" s="28" t="s">
        <v>75</v>
      </c>
      <c r="C58" s="38"/>
      <c r="D58" s="38"/>
      <c r="E58" s="37">
        <f t="shared" si="0"/>
        <v>0</v>
      </c>
    </row>
    <row r="59" spans="1:5" ht="24" customHeight="1" x14ac:dyDescent="0.2">
      <c r="A59" s="86" t="s">
        <v>78</v>
      </c>
      <c r="B59" s="86"/>
      <c r="C59" s="86"/>
      <c r="D59" s="86"/>
      <c r="E59" s="86"/>
    </row>
  </sheetData>
  <mergeCells count="3">
    <mergeCell ref="A2:E2"/>
    <mergeCell ref="C7:E7"/>
    <mergeCell ref="A59:E59"/>
  </mergeCells>
  <phoneticPr fontId="4" type="noConversion"/>
  <printOptions horizontalCentered="1"/>
  <pageMargins left="0.78740157480314998" right="0.511811023622047" top="0.511811023622047" bottom="0.511811023622047" header="0.511811023622047" footer="0.511811023622047"/>
  <pageSetup paperSize="9" scale="76" fitToHeight="0"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H59"/>
  <sheetViews>
    <sheetView showGridLines="0" view="pageBreakPreview" topLeftCell="A51" zoomScaleNormal="100" zoomScaleSheetLayoutView="100" workbookViewId="0">
      <selection activeCell="E3" sqref="E3"/>
    </sheetView>
  </sheetViews>
  <sheetFormatPr defaultColWidth="12" defaultRowHeight="12.75" x14ac:dyDescent="0.2"/>
  <cols>
    <col min="1" max="1" width="6.83203125" style="22" customWidth="1"/>
    <col min="2" max="2" width="30.1640625" style="22" customWidth="1"/>
    <col min="3" max="3" width="28" style="22" customWidth="1"/>
    <col min="4" max="4" width="22.1640625" style="22" customWidth="1"/>
    <col min="5" max="5" width="27.6640625" style="22" customWidth="1"/>
    <col min="6" max="6" width="18.83203125" style="22" customWidth="1"/>
    <col min="7" max="7" width="15.1640625" style="22" customWidth="1"/>
    <col min="8" max="9" width="20.6640625" style="23" customWidth="1"/>
    <col min="10" max="257" width="12" style="23"/>
    <col min="258" max="258" width="5.83203125" style="23" customWidth="1"/>
    <col min="259" max="259" width="39.5" style="23" customWidth="1"/>
    <col min="260" max="260" width="42.83203125" style="23" customWidth="1"/>
    <col min="261" max="261" width="30.83203125" style="23" customWidth="1"/>
    <col min="262" max="513" width="12" style="23"/>
    <col min="514" max="514" width="5.83203125" style="23" customWidth="1"/>
    <col min="515" max="515" width="39.5" style="23" customWidth="1"/>
    <col min="516" max="516" width="42.83203125" style="23" customWidth="1"/>
    <col min="517" max="517" width="30.83203125" style="23" customWidth="1"/>
    <col min="518" max="769" width="12" style="23"/>
    <col min="770" max="770" width="5.83203125" style="23" customWidth="1"/>
    <col min="771" max="771" width="39.5" style="23" customWidth="1"/>
    <col min="772" max="772" width="42.83203125" style="23" customWidth="1"/>
    <col min="773" max="773" width="30.83203125" style="23" customWidth="1"/>
    <col min="774" max="1025" width="12" style="23"/>
    <col min="1026" max="1026" width="5.83203125" style="23" customWidth="1"/>
    <col min="1027" max="1027" width="39.5" style="23" customWidth="1"/>
    <col min="1028" max="1028" width="42.83203125" style="23" customWidth="1"/>
    <col min="1029" max="1029" width="30.83203125" style="23" customWidth="1"/>
    <col min="1030" max="1281" width="12" style="23"/>
    <col min="1282" max="1282" width="5.83203125" style="23" customWidth="1"/>
    <col min="1283" max="1283" width="39.5" style="23" customWidth="1"/>
    <col min="1284" max="1284" width="42.83203125" style="23" customWidth="1"/>
    <col min="1285" max="1285" width="30.83203125" style="23" customWidth="1"/>
    <col min="1286" max="1537" width="12" style="23"/>
    <col min="1538" max="1538" width="5.83203125" style="23" customWidth="1"/>
    <col min="1539" max="1539" width="39.5" style="23" customWidth="1"/>
    <col min="1540" max="1540" width="42.83203125" style="23" customWidth="1"/>
    <col min="1541" max="1541" width="30.83203125" style="23" customWidth="1"/>
    <col min="1542" max="1793" width="12" style="23"/>
    <col min="1794" max="1794" width="5.83203125" style="23" customWidth="1"/>
    <col min="1795" max="1795" width="39.5" style="23" customWidth="1"/>
    <col min="1796" max="1796" width="42.83203125" style="23" customWidth="1"/>
    <col min="1797" max="1797" width="30.83203125" style="23" customWidth="1"/>
    <col min="1798" max="2049" width="12" style="23"/>
    <col min="2050" max="2050" width="5.83203125" style="23" customWidth="1"/>
    <col min="2051" max="2051" width="39.5" style="23" customWidth="1"/>
    <col min="2052" max="2052" width="42.83203125" style="23" customWidth="1"/>
    <col min="2053" max="2053" width="30.83203125" style="23" customWidth="1"/>
    <col min="2054" max="2305" width="12" style="23"/>
    <col min="2306" max="2306" width="5.83203125" style="23" customWidth="1"/>
    <col min="2307" max="2307" width="39.5" style="23" customWidth="1"/>
    <col min="2308" max="2308" width="42.83203125" style="23" customWidth="1"/>
    <col min="2309" max="2309" width="30.83203125" style="23" customWidth="1"/>
    <col min="2310" max="2561" width="12" style="23"/>
    <col min="2562" max="2562" width="5.83203125" style="23" customWidth="1"/>
    <col min="2563" max="2563" width="39.5" style="23" customWidth="1"/>
    <col min="2564" max="2564" width="42.83203125" style="23" customWidth="1"/>
    <col min="2565" max="2565" width="30.83203125" style="23" customWidth="1"/>
    <col min="2566" max="2817" width="12" style="23"/>
    <col min="2818" max="2818" width="5.83203125" style="23" customWidth="1"/>
    <col min="2819" max="2819" width="39.5" style="23" customWidth="1"/>
    <col min="2820" max="2820" width="42.83203125" style="23" customWidth="1"/>
    <col min="2821" max="2821" width="30.83203125" style="23" customWidth="1"/>
    <col min="2822" max="3073" width="12" style="23"/>
    <col min="3074" max="3074" width="5.83203125" style="23" customWidth="1"/>
    <col min="3075" max="3075" width="39.5" style="23" customWidth="1"/>
    <col min="3076" max="3076" width="42.83203125" style="23" customWidth="1"/>
    <col min="3077" max="3077" width="30.83203125" style="23" customWidth="1"/>
    <col min="3078" max="3329" width="12" style="23"/>
    <col min="3330" max="3330" width="5.83203125" style="23" customWidth="1"/>
    <col min="3331" max="3331" width="39.5" style="23" customWidth="1"/>
    <col min="3332" max="3332" width="42.83203125" style="23" customWidth="1"/>
    <col min="3333" max="3333" width="30.83203125" style="23" customWidth="1"/>
    <col min="3334" max="3585" width="12" style="23"/>
    <col min="3586" max="3586" width="5.83203125" style="23" customWidth="1"/>
    <col min="3587" max="3587" width="39.5" style="23" customWidth="1"/>
    <col min="3588" max="3588" width="42.83203125" style="23" customWidth="1"/>
    <col min="3589" max="3589" width="30.83203125" style="23" customWidth="1"/>
    <col min="3590" max="3841" width="12" style="23"/>
    <col min="3842" max="3842" width="5.83203125" style="23" customWidth="1"/>
    <col min="3843" max="3843" width="39.5" style="23" customWidth="1"/>
    <col min="3844" max="3844" width="42.83203125" style="23" customWidth="1"/>
    <col min="3845" max="3845" width="30.83203125" style="23" customWidth="1"/>
    <col min="3846" max="4097" width="12" style="23"/>
    <col min="4098" max="4098" width="5.83203125" style="23" customWidth="1"/>
    <col min="4099" max="4099" width="39.5" style="23" customWidth="1"/>
    <col min="4100" max="4100" width="42.83203125" style="23" customWidth="1"/>
    <col min="4101" max="4101" width="30.83203125" style="23" customWidth="1"/>
    <col min="4102" max="4353" width="12" style="23"/>
    <col min="4354" max="4354" width="5.83203125" style="23" customWidth="1"/>
    <col min="4355" max="4355" width="39.5" style="23" customWidth="1"/>
    <col min="4356" max="4356" width="42.83203125" style="23" customWidth="1"/>
    <col min="4357" max="4357" width="30.83203125" style="23" customWidth="1"/>
    <col min="4358" max="4609" width="12" style="23"/>
    <col min="4610" max="4610" width="5.83203125" style="23" customWidth="1"/>
    <col min="4611" max="4611" width="39.5" style="23" customWidth="1"/>
    <col min="4612" max="4612" width="42.83203125" style="23" customWidth="1"/>
    <col min="4613" max="4613" width="30.83203125" style="23" customWidth="1"/>
    <col min="4614" max="4865" width="12" style="23"/>
    <col min="4866" max="4866" width="5.83203125" style="23" customWidth="1"/>
    <col min="4867" max="4867" width="39.5" style="23" customWidth="1"/>
    <col min="4868" max="4868" width="42.83203125" style="23" customWidth="1"/>
    <col min="4869" max="4869" width="30.83203125" style="23" customWidth="1"/>
    <col min="4870" max="5121" width="12" style="23"/>
    <col min="5122" max="5122" width="5.83203125" style="23" customWidth="1"/>
    <col min="5123" max="5123" width="39.5" style="23" customWidth="1"/>
    <col min="5124" max="5124" width="42.83203125" style="23" customWidth="1"/>
    <col min="5125" max="5125" width="30.83203125" style="23" customWidth="1"/>
    <col min="5126" max="5377" width="12" style="23"/>
    <col min="5378" max="5378" width="5.83203125" style="23" customWidth="1"/>
    <col min="5379" max="5379" width="39.5" style="23" customWidth="1"/>
    <col min="5380" max="5380" width="42.83203125" style="23" customWidth="1"/>
    <col min="5381" max="5381" width="30.83203125" style="23" customWidth="1"/>
    <col min="5382" max="5633" width="12" style="23"/>
    <col min="5634" max="5634" width="5.83203125" style="23" customWidth="1"/>
    <col min="5635" max="5635" width="39.5" style="23" customWidth="1"/>
    <col min="5636" max="5636" width="42.83203125" style="23" customWidth="1"/>
    <col min="5637" max="5637" width="30.83203125" style="23" customWidth="1"/>
    <col min="5638" max="5889" width="12" style="23"/>
    <col min="5890" max="5890" width="5.83203125" style="23" customWidth="1"/>
    <col min="5891" max="5891" width="39.5" style="23" customWidth="1"/>
    <col min="5892" max="5892" width="42.83203125" style="23" customWidth="1"/>
    <col min="5893" max="5893" width="30.83203125" style="23" customWidth="1"/>
    <col min="5894" max="6145" width="12" style="23"/>
    <col min="6146" max="6146" width="5.83203125" style="23" customWidth="1"/>
    <col min="6147" max="6147" width="39.5" style="23" customWidth="1"/>
    <col min="6148" max="6148" width="42.83203125" style="23" customWidth="1"/>
    <col min="6149" max="6149" width="30.83203125" style="23" customWidth="1"/>
    <col min="6150" max="6401" width="12" style="23"/>
    <col min="6402" max="6402" width="5.83203125" style="23" customWidth="1"/>
    <col min="6403" max="6403" width="39.5" style="23" customWidth="1"/>
    <col min="6404" max="6404" width="42.83203125" style="23" customWidth="1"/>
    <col min="6405" max="6405" width="30.83203125" style="23" customWidth="1"/>
    <col min="6406" max="6657" width="12" style="23"/>
    <col min="6658" max="6658" width="5.83203125" style="23" customWidth="1"/>
    <col min="6659" max="6659" width="39.5" style="23" customWidth="1"/>
    <col min="6660" max="6660" width="42.83203125" style="23" customWidth="1"/>
    <col min="6661" max="6661" width="30.83203125" style="23" customWidth="1"/>
    <col min="6662" max="6913" width="12" style="23"/>
    <col min="6914" max="6914" width="5.83203125" style="23" customWidth="1"/>
    <col min="6915" max="6915" width="39.5" style="23" customWidth="1"/>
    <col min="6916" max="6916" width="42.83203125" style="23" customWidth="1"/>
    <col min="6917" max="6917" width="30.83203125" style="23" customWidth="1"/>
    <col min="6918" max="7169" width="12" style="23"/>
    <col min="7170" max="7170" width="5.83203125" style="23" customWidth="1"/>
    <col min="7171" max="7171" width="39.5" style="23" customWidth="1"/>
    <col min="7172" max="7172" width="42.83203125" style="23" customWidth="1"/>
    <col min="7173" max="7173" width="30.83203125" style="23" customWidth="1"/>
    <col min="7174" max="7425" width="12" style="23"/>
    <col min="7426" max="7426" width="5.83203125" style="23" customWidth="1"/>
    <col min="7427" max="7427" width="39.5" style="23" customWidth="1"/>
    <col min="7428" max="7428" width="42.83203125" style="23" customWidth="1"/>
    <col min="7429" max="7429" width="30.83203125" style="23" customWidth="1"/>
    <col min="7430" max="7681" width="12" style="23"/>
    <col min="7682" max="7682" width="5.83203125" style="23" customWidth="1"/>
    <col min="7683" max="7683" width="39.5" style="23" customWidth="1"/>
    <col min="7684" max="7684" width="42.83203125" style="23" customWidth="1"/>
    <col min="7685" max="7685" width="30.83203125" style="23" customWidth="1"/>
    <col min="7686" max="7937" width="12" style="23"/>
    <col min="7938" max="7938" width="5.83203125" style="23" customWidth="1"/>
    <col min="7939" max="7939" width="39.5" style="23" customWidth="1"/>
    <col min="7940" max="7940" width="42.83203125" style="23" customWidth="1"/>
    <col min="7941" max="7941" width="30.83203125" style="23" customWidth="1"/>
    <col min="7942" max="8193" width="12" style="23"/>
    <col min="8194" max="8194" width="5.83203125" style="23" customWidth="1"/>
    <col min="8195" max="8195" width="39.5" style="23" customWidth="1"/>
    <col min="8196" max="8196" width="42.83203125" style="23" customWidth="1"/>
    <col min="8197" max="8197" width="30.83203125" style="23" customWidth="1"/>
    <col min="8198" max="8449" width="12" style="23"/>
    <col min="8450" max="8450" width="5.83203125" style="23" customWidth="1"/>
    <col min="8451" max="8451" width="39.5" style="23" customWidth="1"/>
    <col min="8452" max="8452" width="42.83203125" style="23" customWidth="1"/>
    <col min="8453" max="8453" width="30.83203125" style="23" customWidth="1"/>
    <col min="8454" max="8705" width="12" style="23"/>
    <col min="8706" max="8706" width="5.83203125" style="23" customWidth="1"/>
    <col min="8707" max="8707" width="39.5" style="23" customWidth="1"/>
    <col min="8708" max="8708" width="42.83203125" style="23" customWidth="1"/>
    <col min="8709" max="8709" width="30.83203125" style="23" customWidth="1"/>
    <col min="8710" max="8961" width="12" style="23"/>
    <col min="8962" max="8962" width="5.83203125" style="23" customWidth="1"/>
    <col min="8963" max="8963" width="39.5" style="23" customWidth="1"/>
    <col min="8964" max="8964" width="42.83203125" style="23" customWidth="1"/>
    <col min="8965" max="8965" width="30.83203125" style="23" customWidth="1"/>
    <col min="8966" max="9217" width="12" style="23"/>
    <col min="9218" max="9218" width="5.83203125" style="23" customWidth="1"/>
    <col min="9219" max="9219" width="39.5" style="23" customWidth="1"/>
    <col min="9220" max="9220" width="42.83203125" style="23" customWidth="1"/>
    <col min="9221" max="9221" width="30.83203125" style="23" customWidth="1"/>
    <col min="9222" max="9473" width="12" style="23"/>
    <col min="9474" max="9474" width="5.83203125" style="23" customWidth="1"/>
    <col min="9475" max="9475" width="39.5" style="23" customWidth="1"/>
    <col min="9476" max="9476" width="42.83203125" style="23" customWidth="1"/>
    <col min="9477" max="9477" width="30.83203125" style="23" customWidth="1"/>
    <col min="9478" max="9729" width="12" style="23"/>
    <col min="9730" max="9730" width="5.83203125" style="23" customWidth="1"/>
    <col min="9731" max="9731" width="39.5" style="23" customWidth="1"/>
    <col min="9732" max="9732" width="42.83203125" style="23" customWidth="1"/>
    <col min="9733" max="9733" width="30.83203125" style="23" customWidth="1"/>
    <col min="9734" max="9985" width="12" style="23"/>
    <col min="9986" max="9986" width="5.83203125" style="23" customWidth="1"/>
    <col min="9987" max="9987" width="39.5" style="23" customWidth="1"/>
    <col min="9988" max="9988" width="42.83203125" style="23" customWidth="1"/>
    <col min="9989" max="9989" width="30.83203125" style="23" customWidth="1"/>
    <col min="9990" max="10241" width="12" style="23"/>
    <col min="10242" max="10242" width="5.83203125" style="23" customWidth="1"/>
    <col min="10243" max="10243" width="39.5" style="23" customWidth="1"/>
    <col min="10244" max="10244" width="42.83203125" style="23" customWidth="1"/>
    <col min="10245" max="10245" width="30.83203125" style="23" customWidth="1"/>
    <col min="10246" max="10497" width="12" style="23"/>
    <col min="10498" max="10498" width="5.83203125" style="23" customWidth="1"/>
    <col min="10499" max="10499" width="39.5" style="23" customWidth="1"/>
    <col min="10500" max="10500" width="42.83203125" style="23" customWidth="1"/>
    <col min="10501" max="10501" width="30.83203125" style="23" customWidth="1"/>
    <col min="10502" max="10753" width="12" style="23"/>
    <col min="10754" max="10754" width="5.83203125" style="23" customWidth="1"/>
    <col min="10755" max="10755" width="39.5" style="23" customWidth="1"/>
    <col min="10756" max="10756" width="42.83203125" style="23" customWidth="1"/>
    <col min="10757" max="10757" width="30.83203125" style="23" customWidth="1"/>
    <col min="10758" max="11009" width="12" style="23"/>
    <col min="11010" max="11010" width="5.83203125" style="23" customWidth="1"/>
    <col min="11011" max="11011" width="39.5" style="23" customWidth="1"/>
    <col min="11012" max="11012" width="42.83203125" style="23" customWidth="1"/>
    <col min="11013" max="11013" width="30.83203125" style="23" customWidth="1"/>
    <col min="11014" max="11265" width="12" style="23"/>
    <col min="11266" max="11266" width="5.83203125" style="23" customWidth="1"/>
    <col min="11267" max="11267" width="39.5" style="23" customWidth="1"/>
    <col min="11268" max="11268" width="42.83203125" style="23" customWidth="1"/>
    <col min="11269" max="11269" width="30.83203125" style="23" customWidth="1"/>
    <col min="11270" max="11521" width="12" style="23"/>
    <col min="11522" max="11522" width="5.83203125" style="23" customWidth="1"/>
    <col min="11523" max="11523" width="39.5" style="23" customWidth="1"/>
    <col min="11524" max="11524" width="42.83203125" style="23" customWidth="1"/>
    <col min="11525" max="11525" width="30.83203125" style="23" customWidth="1"/>
    <col min="11526" max="11777" width="12" style="23"/>
    <col min="11778" max="11778" width="5.83203125" style="23" customWidth="1"/>
    <col min="11779" max="11779" width="39.5" style="23" customWidth="1"/>
    <col min="11780" max="11780" width="42.83203125" style="23" customWidth="1"/>
    <col min="11781" max="11781" width="30.83203125" style="23" customWidth="1"/>
    <col min="11782" max="12033" width="12" style="23"/>
    <col min="12034" max="12034" width="5.83203125" style="23" customWidth="1"/>
    <col min="12035" max="12035" width="39.5" style="23" customWidth="1"/>
    <col min="12036" max="12036" width="42.83203125" style="23" customWidth="1"/>
    <col min="12037" max="12037" width="30.83203125" style="23" customWidth="1"/>
    <col min="12038" max="12289" width="12" style="23"/>
    <col min="12290" max="12290" width="5.83203125" style="23" customWidth="1"/>
    <col min="12291" max="12291" width="39.5" style="23" customWidth="1"/>
    <col min="12292" max="12292" width="42.83203125" style="23" customWidth="1"/>
    <col min="12293" max="12293" width="30.83203125" style="23" customWidth="1"/>
    <col min="12294" max="12545" width="12" style="23"/>
    <col min="12546" max="12546" width="5.83203125" style="23" customWidth="1"/>
    <col min="12547" max="12547" width="39.5" style="23" customWidth="1"/>
    <col min="12548" max="12548" width="42.83203125" style="23" customWidth="1"/>
    <col min="12549" max="12549" width="30.83203125" style="23" customWidth="1"/>
    <col min="12550" max="12801" width="12" style="23"/>
    <col min="12802" max="12802" width="5.83203125" style="23" customWidth="1"/>
    <col min="12803" max="12803" width="39.5" style="23" customWidth="1"/>
    <col min="12804" max="12804" width="42.83203125" style="23" customWidth="1"/>
    <col min="12805" max="12805" width="30.83203125" style="23" customWidth="1"/>
    <col min="12806" max="13057" width="12" style="23"/>
    <col min="13058" max="13058" width="5.83203125" style="23" customWidth="1"/>
    <col min="13059" max="13059" width="39.5" style="23" customWidth="1"/>
    <col min="13060" max="13060" width="42.83203125" style="23" customWidth="1"/>
    <col min="13061" max="13061" width="30.83203125" style="23" customWidth="1"/>
    <col min="13062" max="13313" width="12" style="23"/>
    <col min="13314" max="13314" width="5.83203125" style="23" customWidth="1"/>
    <col min="13315" max="13315" width="39.5" style="23" customWidth="1"/>
    <col min="13316" max="13316" width="42.83203125" style="23" customWidth="1"/>
    <col min="13317" max="13317" width="30.83203125" style="23" customWidth="1"/>
    <col min="13318" max="13569" width="12" style="23"/>
    <col min="13570" max="13570" width="5.83203125" style="23" customWidth="1"/>
    <col min="13571" max="13571" width="39.5" style="23" customWidth="1"/>
    <col min="13572" max="13572" width="42.83203125" style="23" customWidth="1"/>
    <col min="13573" max="13573" width="30.83203125" style="23" customWidth="1"/>
    <col min="13574" max="13825" width="12" style="23"/>
    <col min="13826" max="13826" width="5.83203125" style="23" customWidth="1"/>
    <col min="13827" max="13827" width="39.5" style="23" customWidth="1"/>
    <col min="13828" max="13828" width="42.83203125" style="23" customWidth="1"/>
    <col min="13829" max="13829" width="30.83203125" style="23" customWidth="1"/>
    <col min="13830" max="14081" width="12" style="23"/>
    <col min="14082" max="14082" width="5.83203125" style="23" customWidth="1"/>
    <col min="14083" max="14083" width="39.5" style="23" customWidth="1"/>
    <col min="14084" max="14084" width="42.83203125" style="23" customWidth="1"/>
    <col min="14085" max="14085" width="30.83203125" style="23" customWidth="1"/>
    <col min="14086" max="14337" width="12" style="23"/>
    <col min="14338" max="14338" width="5.83203125" style="23" customWidth="1"/>
    <col min="14339" max="14339" width="39.5" style="23" customWidth="1"/>
    <col min="14340" max="14340" width="42.83203125" style="23" customWidth="1"/>
    <col min="14341" max="14341" width="30.83203125" style="23" customWidth="1"/>
    <col min="14342" max="14593" width="12" style="23"/>
    <col min="14594" max="14594" width="5.83203125" style="23" customWidth="1"/>
    <col min="14595" max="14595" width="39.5" style="23" customWidth="1"/>
    <col min="14596" max="14596" width="42.83203125" style="23" customWidth="1"/>
    <col min="14597" max="14597" width="30.83203125" style="23" customWidth="1"/>
    <col min="14598" max="14849" width="12" style="23"/>
    <col min="14850" max="14850" width="5.83203125" style="23" customWidth="1"/>
    <col min="14851" max="14851" width="39.5" style="23" customWidth="1"/>
    <col min="14852" max="14852" width="42.83203125" style="23" customWidth="1"/>
    <col min="14853" max="14853" width="30.83203125" style="23" customWidth="1"/>
    <col min="14854" max="15105" width="12" style="23"/>
    <col min="15106" max="15106" width="5.83203125" style="23" customWidth="1"/>
    <col min="15107" max="15107" width="39.5" style="23" customWidth="1"/>
    <col min="15108" max="15108" width="42.83203125" style="23" customWidth="1"/>
    <col min="15109" max="15109" width="30.83203125" style="23" customWidth="1"/>
    <col min="15110" max="15361" width="12" style="23"/>
    <col min="15362" max="15362" width="5.83203125" style="23" customWidth="1"/>
    <col min="15363" max="15363" width="39.5" style="23" customWidth="1"/>
    <col min="15364" max="15364" width="42.83203125" style="23" customWidth="1"/>
    <col min="15365" max="15365" width="30.83203125" style="23" customWidth="1"/>
    <col min="15366" max="15617" width="12" style="23"/>
    <col min="15618" max="15618" width="5.83203125" style="23" customWidth="1"/>
    <col min="15619" max="15619" width="39.5" style="23" customWidth="1"/>
    <col min="15620" max="15620" width="42.83203125" style="23" customWidth="1"/>
    <col min="15621" max="15621" width="30.83203125" style="23" customWidth="1"/>
    <col min="15622" max="15873" width="12" style="23"/>
    <col min="15874" max="15874" width="5.83203125" style="23" customWidth="1"/>
    <col min="15875" max="15875" width="39.5" style="23" customWidth="1"/>
    <col min="15876" max="15876" width="42.83203125" style="23" customWidth="1"/>
    <col min="15877" max="15877" width="30.83203125" style="23" customWidth="1"/>
    <col min="15878" max="16129" width="12" style="23"/>
    <col min="16130" max="16130" width="5.83203125" style="23" customWidth="1"/>
    <col min="16131" max="16131" width="39.5" style="23" customWidth="1"/>
    <col min="16132" max="16132" width="42.83203125" style="23" customWidth="1"/>
    <col min="16133" max="16133" width="30.83203125" style="23" customWidth="1"/>
    <col min="16134" max="16384" width="12" style="23"/>
  </cols>
  <sheetData>
    <row r="1" spans="1:7" s="19" customFormat="1" ht="20.25" customHeight="1" x14ac:dyDescent="0.15">
      <c r="A1" s="17" t="s">
        <v>85</v>
      </c>
      <c r="B1" s="18"/>
      <c r="G1" s="35" t="s">
        <v>86</v>
      </c>
    </row>
    <row r="2" spans="1:7" ht="20.25" customHeight="1" x14ac:dyDescent="0.2">
      <c r="A2" s="83" t="s">
        <v>76</v>
      </c>
      <c r="B2" s="83"/>
      <c r="C2" s="83"/>
      <c r="D2" s="83"/>
      <c r="E2" s="83"/>
      <c r="F2" s="21"/>
    </row>
    <row r="3" spans="1:7" s="1" customFormat="1" ht="23.25" customHeight="1" x14ac:dyDescent="0.2">
      <c r="A3" s="24" t="str">
        <f>'Z4'!A3</f>
        <v>编制单位（盖章）：</v>
      </c>
      <c r="B3" s="24"/>
      <c r="D3" s="1" t="s">
        <v>17</v>
      </c>
      <c r="E3" s="36">
        <f>'Z4'!E3</f>
        <v>0</v>
      </c>
    </row>
    <row r="4" spans="1:7" s="1" customFormat="1" ht="22.5" customHeight="1" x14ac:dyDescent="0.2">
      <c r="A4" s="24" t="str">
        <f>'Z4'!A4</f>
        <v>审定单位（盖章）：</v>
      </c>
      <c r="B4" s="24"/>
      <c r="D4" s="1" t="s">
        <v>17</v>
      </c>
      <c r="E4" s="62"/>
    </row>
    <row r="5" spans="1:7" s="1" customFormat="1" ht="16.5" customHeight="1" x14ac:dyDescent="0.2">
      <c r="A5" s="1" t="str">
        <f>'Z4'!A5</f>
        <v xml:space="preserve">2020年度   </v>
      </c>
      <c r="D5" s="1" t="s">
        <v>18</v>
      </c>
    </row>
    <row r="6" spans="1:7" s="1" customFormat="1" ht="23.25" customHeight="1" x14ac:dyDescent="0.2">
      <c r="A6" s="25" t="s">
        <v>19</v>
      </c>
      <c r="B6" s="25" t="s">
        <v>20</v>
      </c>
      <c r="C6" s="26" t="s">
        <v>21</v>
      </c>
      <c r="D6" s="26" t="s">
        <v>22</v>
      </c>
      <c r="E6" s="26" t="s">
        <v>23</v>
      </c>
    </row>
    <row r="7" spans="1:7" s="1" customFormat="1" ht="33" customHeight="1" x14ac:dyDescent="0.2">
      <c r="A7" s="26">
        <v>1</v>
      </c>
      <c r="B7" s="27" t="s">
        <v>77</v>
      </c>
      <c r="C7" s="85">
        <f>'Z402'!C21:D21</f>
        <v>0</v>
      </c>
      <c r="D7" s="85"/>
      <c r="E7" s="85"/>
    </row>
    <row r="8" spans="1:7" s="1" customFormat="1" ht="40.700000000000003" customHeight="1" x14ac:dyDescent="0.2">
      <c r="A8" s="26">
        <v>2</v>
      </c>
      <c r="B8" s="28" t="s">
        <v>25</v>
      </c>
      <c r="C8" s="37">
        <f>C9+C13+C22+C25+C29+C41+C34</f>
        <v>357407.3602</v>
      </c>
      <c r="D8" s="37"/>
      <c r="E8" s="37">
        <f>C8+D8</f>
        <v>357407.3602</v>
      </c>
    </row>
    <row r="9" spans="1:7" s="1" customFormat="1" ht="33" customHeight="1" x14ac:dyDescent="0.2">
      <c r="A9" s="26">
        <v>3</v>
      </c>
      <c r="B9" s="28" t="s">
        <v>26</v>
      </c>
      <c r="C9" s="37">
        <f>SUM(C10:C12)</f>
        <v>180767.52540000001</v>
      </c>
      <c r="D9" s="37"/>
      <c r="E9" s="37">
        <f t="shared" ref="E9:E58" si="0">C9+D9</f>
        <v>180767.52540000001</v>
      </c>
    </row>
    <row r="10" spans="1:7" s="1" customFormat="1" ht="33" customHeight="1" x14ac:dyDescent="0.2">
      <c r="A10" s="26">
        <v>4</v>
      </c>
      <c r="B10" s="31" t="s">
        <v>27</v>
      </c>
      <c r="C10" s="39">
        <v>174944.44</v>
      </c>
      <c r="D10" s="37"/>
      <c r="E10" s="37">
        <f t="shared" si="0"/>
        <v>174944.44</v>
      </c>
    </row>
    <row r="11" spans="1:7" s="1" customFormat="1" ht="33" customHeight="1" x14ac:dyDescent="0.2">
      <c r="A11" s="26">
        <v>5</v>
      </c>
      <c r="B11" s="31" t="s">
        <v>28</v>
      </c>
      <c r="C11" s="39">
        <v>5823.085399999999</v>
      </c>
      <c r="D11" s="37"/>
      <c r="E11" s="37">
        <f t="shared" si="0"/>
        <v>5823.085399999999</v>
      </c>
    </row>
    <row r="12" spans="1:7" s="1" customFormat="1" ht="33" customHeight="1" x14ac:dyDescent="0.2">
      <c r="A12" s="26">
        <v>6</v>
      </c>
      <c r="B12" s="31" t="s">
        <v>29</v>
      </c>
      <c r="C12" s="38">
        <v>0</v>
      </c>
      <c r="D12" s="37"/>
      <c r="E12" s="37">
        <f t="shared" si="0"/>
        <v>0</v>
      </c>
    </row>
    <row r="13" spans="1:7" s="1" customFormat="1" ht="33" customHeight="1" x14ac:dyDescent="0.2">
      <c r="A13" s="26">
        <v>7</v>
      </c>
      <c r="B13" s="33" t="s">
        <v>30</v>
      </c>
      <c r="C13" s="37">
        <f>SUM(C14:C21)</f>
        <v>69629.960399999996</v>
      </c>
      <c r="D13" s="37"/>
      <c r="E13" s="37">
        <f t="shared" si="0"/>
        <v>69629.960399999996</v>
      </c>
    </row>
    <row r="14" spans="1:7" s="1" customFormat="1" ht="33" customHeight="1" x14ac:dyDescent="0.2">
      <c r="A14" s="26">
        <v>8</v>
      </c>
      <c r="B14" s="31" t="s">
        <v>31</v>
      </c>
      <c r="C14" s="39">
        <v>63231.860999999997</v>
      </c>
      <c r="D14" s="37"/>
      <c r="E14" s="37">
        <f t="shared" si="0"/>
        <v>63231.860999999997</v>
      </c>
    </row>
    <row r="15" spans="1:7" s="1" customFormat="1" ht="33" customHeight="1" x14ac:dyDescent="0.2">
      <c r="A15" s="26">
        <v>9</v>
      </c>
      <c r="B15" s="31" t="s">
        <v>32</v>
      </c>
      <c r="C15" s="38">
        <v>0</v>
      </c>
      <c r="D15" s="37"/>
      <c r="E15" s="37">
        <f t="shared" si="0"/>
        <v>0</v>
      </c>
    </row>
    <row r="16" spans="1:7" s="1" customFormat="1" ht="33" customHeight="1" x14ac:dyDescent="0.2">
      <c r="A16" s="26">
        <v>10</v>
      </c>
      <c r="B16" s="31" t="s">
        <v>33</v>
      </c>
      <c r="C16" s="39">
        <v>6398.099400000001</v>
      </c>
      <c r="D16" s="37"/>
      <c r="E16" s="37">
        <f t="shared" si="0"/>
        <v>6398.099400000001</v>
      </c>
    </row>
    <row r="17" spans="1:5" s="1" customFormat="1" ht="33" customHeight="1" x14ac:dyDescent="0.2">
      <c r="A17" s="26">
        <v>11</v>
      </c>
      <c r="B17" s="31" t="s">
        <v>34</v>
      </c>
      <c r="C17" s="38">
        <v>0</v>
      </c>
      <c r="D17" s="37"/>
      <c r="E17" s="37">
        <f t="shared" si="0"/>
        <v>0</v>
      </c>
    </row>
    <row r="18" spans="1:5" s="1" customFormat="1" ht="33" customHeight="1" x14ac:dyDescent="0.2">
      <c r="A18" s="26">
        <v>12</v>
      </c>
      <c r="B18" s="31" t="s">
        <v>35</v>
      </c>
      <c r="C18" s="38">
        <v>0</v>
      </c>
      <c r="D18" s="37"/>
      <c r="E18" s="37">
        <f t="shared" si="0"/>
        <v>0</v>
      </c>
    </row>
    <row r="19" spans="1:5" s="1" customFormat="1" ht="33" customHeight="1" x14ac:dyDescent="0.2">
      <c r="A19" s="26">
        <v>13</v>
      </c>
      <c r="B19" s="31" t="s">
        <v>36</v>
      </c>
      <c r="C19" s="38">
        <v>0</v>
      </c>
      <c r="D19" s="37"/>
      <c r="E19" s="37">
        <f t="shared" si="0"/>
        <v>0</v>
      </c>
    </row>
    <row r="20" spans="1:5" s="1" customFormat="1" ht="43.5" customHeight="1" x14ac:dyDescent="0.2">
      <c r="A20" s="26">
        <v>14</v>
      </c>
      <c r="B20" s="31" t="s">
        <v>37</v>
      </c>
      <c r="C20" s="38">
        <v>0</v>
      </c>
      <c r="D20" s="37"/>
      <c r="E20" s="37">
        <f t="shared" si="0"/>
        <v>0</v>
      </c>
    </row>
    <row r="21" spans="1:5" s="1" customFormat="1" ht="33" customHeight="1" x14ac:dyDescent="0.2">
      <c r="A21" s="26">
        <v>15</v>
      </c>
      <c r="B21" s="31" t="s">
        <v>38</v>
      </c>
      <c r="C21" s="38">
        <v>0</v>
      </c>
      <c r="D21" s="37"/>
      <c r="E21" s="37">
        <f t="shared" si="0"/>
        <v>0</v>
      </c>
    </row>
    <row r="22" spans="1:5" s="1" customFormat="1" ht="33" customHeight="1" x14ac:dyDescent="0.2">
      <c r="A22" s="26">
        <v>16</v>
      </c>
      <c r="B22" s="33" t="s">
        <v>39</v>
      </c>
      <c r="C22" s="37">
        <f>SUM(C23:C24)</f>
        <v>62864.922999999995</v>
      </c>
      <c r="D22" s="37"/>
      <c r="E22" s="37">
        <f t="shared" si="0"/>
        <v>62864.922999999995</v>
      </c>
    </row>
    <row r="23" spans="1:5" s="1" customFormat="1" ht="33" customHeight="1" x14ac:dyDescent="0.2">
      <c r="A23" s="26">
        <v>17</v>
      </c>
      <c r="B23" s="31" t="s">
        <v>40</v>
      </c>
      <c r="C23" s="39">
        <v>0</v>
      </c>
      <c r="D23" s="37"/>
      <c r="E23" s="37">
        <f t="shared" si="0"/>
        <v>0</v>
      </c>
    </row>
    <row r="24" spans="1:5" s="1" customFormat="1" ht="33" customHeight="1" x14ac:dyDescent="0.2">
      <c r="A24" s="26">
        <v>18</v>
      </c>
      <c r="B24" s="31" t="s">
        <v>41</v>
      </c>
      <c r="C24" s="39">
        <v>62864.922999999995</v>
      </c>
      <c r="D24" s="37"/>
      <c r="E24" s="37">
        <f t="shared" si="0"/>
        <v>62864.922999999995</v>
      </c>
    </row>
    <row r="25" spans="1:5" s="1" customFormat="1" ht="33" customHeight="1" x14ac:dyDescent="0.2">
      <c r="A25" s="26">
        <v>19</v>
      </c>
      <c r="B25" s="33" t="s">
        <v>42</v>
      </c>
      <c r="C25" s="37">
        <f>SUM(C26:C28)</f>
        <v>28085.411199999995</v>
      </c>
      <c r="D25" s="37"/>
      <c r="E25" s="37">
        <f t="shared" si="0"/>
        <v>28085.411199999995</v>
      </c>
    </row>
    <row r="26" spans="1:5" s="1" customFormat="1" ht="33" customHeight="1" x14ac:dyDescent="0.2">
      <c r="A26" s="26">
        <v>20</v>
      </c>
      <c r="B26" s="31" t="s">
        <v>43</v>
      </c>
      <c r="C26" s="39">
        <v>0</v>
      </c>
      <c r="D26" s="37"/>
      <c r="E26" s="37">
        <f t="shared" si="0"/>
        <v>0</v>
      </c>
    </row>
    <row r="27" spans="1:5" s="1" customFormat="1" ht="33" customHeight="1" x14ac:dyDescent="0.2">
      <c r="A27" s="26">
        <v>21</v>
      </c>
      <c r="B27" s="31" t="s">
        <v>44</v>
      </c>
      <c r="C27" s="39">
        <v>0</v>
      </c>
      <c r="D27" s="37"/>
      <c r="E27" s="37">
        <f t="shared" si="0"/>
        <v>0</v>
      </c>
    </row>
    <row r="28" spans="1:5" s="1" customFormat="1" ht="44.25" customHeight="1" x14ac:dyDescent="0.2">
      <c r="A28" s="26">
        <v>22</v>
      </c>
      <c r="B28" s="31" t="s">
        <v>45</v>
      </c>
      <c r="C28" s="39">
        <v>28085.411199999995</v>
      </c>
      <c r="D28" s="37"/>
      <c r="E28" s="37">
        <f t="shared" si="0"/>
        <v>28085.411199999995</v>
      </c>
    </row>
    <row r="29" spans="1:5" s="1" customFormat="1" ht="33" customHeight="1" x14ac:dyDescent="0.2">
      <c r="A29" s="26">
        <v>23</v>
      </c>
      <c r="B29" s="33" t="s">
        <v>46</v>
      </c>
      <c r="C29" s="37">
        <v>0</v>
      </c>
      <c r="D29" s="37"/>
      <c r="E29" s="37">
        <f t="shared" si="0"/>
        <v>0</v>
      </c>
    </row>
    <row r="30" spans="1:5" s="1" customFormat="1" ht="33" customHeight="1" x14ac:dyDescent="0.2">
      <c r="A30" s="26">
        <v>24</v>
      </c>
      <c r="B30" s="31" t="s">
        <v>47</v>
      </c>
      <c r="C30" s="39">
        <v>0</v>
      </c>
      <c r="D30" s="39"/>
      <c r="E30" s="37">
        <f t="shared" si="0"/>
        <v>0</v>
      </c>
    </row>
    <row r="31" spans="1:5" s="1" customFormat="1" ht="33" customHeight="1" x14ac:dyDescent="0.2">
      <c r="A31" s="26">
        <v>25</v>
      </c>
      <c r="B31" s="31" t="s">
        <v>48</v>
      </c>
      <c r="C31" s="39">
        <v>0</v>
      </c>
      <c r="D31" s="39"/>
      <c r="E31" s="37">
        <f t="shared" si="0"/>
        <v>0</v>
      </c>
    </row>
    <row r="32" spans="1:5" s="1" customFormat="1" ht="33" customHeight="1" x14ac:dyDescent="0.2">
      <c r="A32" s="26">
        <v>26</v>
      </c>
      <c r="B32" s="31" t="s">
        <v>49</v>
      </c>
      <c r="C32" s="39">
        <v>0</v>
      </c>
      <c r="D32" s="39"/>
      <c r="E32" s="37">
        <f t="shared" si="0"/>
        <v>0</v>
      </c>
    </row>
    <row r="33" spans="1:8" s="1" customFormat="1" ht="33" customHeight="1" x14ac:dyDescent="0.2">
      <c r="A33" s="26">
        <v>27</v>
      </c>
      <c r="B33" s="31" t="s">
        <v>50</v>
      </c>
      <c r="C33" s="39">
        <v>0</v>
      </c>
      <c r="D33" s="39"/>
      <c r="E33" s="37">
        <f t="shared" si="0"/>
        <v>0</v>
      </c>
    </row>
    <row r="34" spans="1:8" s="1" customFormat="1" ht="33" customHeight="1" x14ac:dyDescent="0.2">
      <c r="A34" s="26">
        <v>28</v>
      </c>
      <c r="B34" s="33" t="s">
        <v>51</v>
      </c>
      <c r="C34" s="37">
        <f>SUM(C35:C40)</f>
        <v>16059.540199999998</v>
      </c>
      <c r="D34" s="37"/>
      <c r="E34" s="37">
        <f t="shared" si="0"/>
        <v>16059.540199999998</v>
      </c>
    </row>
    <row r="35" spans="1:8" s="1" customFormat="1" ht="41.25" customHeight="1" x14ac:dyDescent="0.2">
      <c r="A35" s="26">
        <v>29</v>
      </c>
      <c r="B35" s="31" t="s">
        <v>52</v>
      </c>
      <c r="C35" s="39">
        <v>0</v>
      </c>
      <c r="D35" s="39"/>
      <c r="E35" s="37">
        <f t="shared" si="0"/>
        <v>0</v>
      </c>
    </row>
    <row r="36" spans="1:8" s="1" customFormat="1" ht="41.25" customHeight="1" x14ac:dyDescent="0.2">
      <c r="A36" s="26">
        <v>30</v>
      </c>
      <c r="B36" s="31" t="s">
        <v>53</v>
      </c>
      <c r="C36" s="39"/>
      <c r="D36" s="39"/>
      <c r="E36" s="37">
        <f t="shared" si="0"/>
        <v>0</v>
      </c>
    </row>
    <row r="37" spans="1:8" s="1" customFormat="1" ht="33" customHeight="1" x14ac:dyDescent="0.2">
      <c r="A37" s="26">
        <v>31</v>
      </c>
      <c r="B37" s="31" t="s">
        <v>54</v>
      </c>
      <c r="C37" s="39">
        <v>0</v>
      </c>
      <c r="D37" s="39"/>
      <c r="E37" s="37">
        <f t="shared" si="0"/>
        <v>0</v>
      </c>
    </row>
    <row r="38" spans="1:8" s="1" customFormat="1" ht="33" customHeight="1" x14ac:dyDescent="0.2">
      <c r="A38" s="26">
        <v>32</v>
      </c>
      <c r="B38" s="31" t="s">
        <v>55</v>
      </c>
      <c r="C38" s="39">
        <v>0</v>
      </c>
      <c r="D38" s="39"/>
      <c r="E38" s="37">
        <f t="shared" si="0"/>
        <v>0</v>
      </c>
    </row>
    <row r="39" spans="1:8" s="1" customFormat="1" ht="33" customHeight="1" x14ac:dyDescent="0.2">
      <c r="A39" s="26">
        <v>33</v>
      </c>
      <c r="B39" s="31" t="s">
        <v>56</v>
      </c>
      <c r="C39" s="39"/>
      <c r="D39" s="39"/>
      <c r="E39" s="37">
        <f t="shared" si="0"/>
        <v>0</v>
      </c>
    </row>
    <row r="40" spans="1:8" s="1" customFormat="1" ht="33" customHeight="1" x14ac:dyDescent="0.2">
      <c r="A40" s="26"/>
      <c r="B40" s="31" t="s">
        <v>57</v>
      </c>
      <c r="C40" s="39">
        <v>16059.540199999998</v>
      </c>
      <c r="D40" s="39"/>
      <c r="E40" s="37">
        <f t="shared" si="0"/>
        <v>16059.540199999998</v>
      </c>
    </row>
    <row r="41" spans="1:8" s="1" customFormat="1" ht="33" customHeight="1" x14ac:dyDescent="0.2">
      <c r="A41" s="26">
        <v>34</v>
      </c>
      <c r="B41" s="33" t="s">
        <v>58</v>
      </c>
      <c r="C41" s="37"/>
      <c r="D41" s="37"/>
      <c r="E41" s="37">
        <f t="shared" si="0"/>
        <v>0</v>
      </c>
    </row>
    <row r="42" spans="1:8" s="1" customFormat="1" ht="33" customHeight="1" x14ac:dyDescent="0.2">
      <c r="A42" s="26">
        <v>35</v>
      </c>
      <c r="B42" s="28" t="s">
        <v>59</v>
      </c>
      <c r="C42" s="37"/>
      <c r="D42" s="37"/>
      <c r="E42" s="37">
        <f t="shared" si="0"/>
        <v>0</v>
      </c>
    </row>
    <row r="43" spans="1:8" s="1" customFormat="1" ht="33" customHeight="1" x14ac:dyDescent="0.2">
      <c r="A43" s="26">
        <v>36</v>
      </c>
      <c r="B43" s="28" t="s">
        <v>60</v>
      </c>
      <c r="C43" s="37"/>
      <c r="D43" s="37"/>
      <c r="E43" s="37">
        <f t="shared" si="0"/>
        <v>0</v>
      </c>
    </row>
    <row r="44" spans="1:8" s="1" customFormat="1" ht="33" customHeight="1" x14ac:dyDescent="0.2">
      <c r="A44" s="26">
        <v>37</v>
      </c>
      <c r="B44" s="28" t="s">
        <v>61</v>
      </c>
      <c r="C44" s="37"/>
      <c r="D44" s="37"/>
      <c r="E44" s="37">
        <f t="shared" si="0"/>
        <v>0</v>
      </c>
    </row>
    <row r="45" spans="1:8" s="1" customFormat="1" ht="33" customHeight="1" x14ac:dyDescent="0.2">
      <c r="A45" s="26">
        <v>38</v>
      </c>
      <c r="B45" s="27" t="s">
        <v>62</v>
      </c>
      <c r="C45" s="37"/>
      <c r="D45" s="37"/>
      <c r="E45" s="37">
        <f t="shared" si="0"/>
        <v>0</v>
      </c>
    </row>
    <row r="46" spans="1:8" s="1" customFormat="1" ht="33" customHeight="1" x14ac:dyDescent="0.2">
      <c r="A46" s="26">
        <v>39</v>
      </c>
      <c r="B46" s="28" t="s">
        <v>63</v>
      </c>
      <c r="C46" s="37"/>
      <c r="D46" s="37"/>
      <c r="E46" s="37">
        <f t="shared" si="0"/>
        <v>0</v>
      </c>
    </row>
    <row r="47" spans="1:8" s="1" customFormat="1" ht="33" customHeight="1" x14ac:dyDescent="0.2">
      <c r="A47" s="26">
        <v>40</v>
      </c>
      <c r="B47" s="28" t="s">
        <v>64</v>
      </c>
      <c r="C47" s="37"/>
      <c r="D47" s="37"/>
      <c r="E47" s="37">
        <f t="shared" si="0"/>
        <v>0</v>
      </c>
      <c r="F47" s="30">
        <v>0</v>
      </c>
      <c r="G47" s="30">
        <v>0</v>
      </c>
      <c r="H47" s="30">
        <v>0</v>
      </c>
    </row>
    <row r="48" spans="1:8" s="1" customFormat="1" ht="33" customHeight="1" x14ac:dyDescent="0.2">
      <c r="A48" s="26">
        <v>41</v>
      </c>
      <c r="B48" s="28" t="s">
        <v>65</v>
      </c>
      <c r="C48" s="37">
        <f>C8</f>
        <v>357407.3602</v>
      </c>
      <c r="D48" s="37"/>
      <c r="E48" s="37">
        <f t="shared" si="0"/>
        <v>357407.3602</v>
      </c>
    </row>
    <row r="49" spans="1:5" ht="33" customHeight="1" x14ac:dyDescent="0.2">
      <c r="A49" s="26">
        <v>42</v>
      </c>
      <c r="B49" s="28" t="s">
        <v>66</v>
      </c>
      <c r="C49" s="37"/>
      <c r="D49" s="37"/>
      <c r="E49" s="37">
        <f t="shared" si="0"/>
        <v>0</v>
      </c>
    </row>
    <row r="50" spans="1:5" ht="33" customHeight="1" x14ac:dyDescent="0.2">
      <c r="A50" s="26">
        <v>43</v>
      </c>
      <c r="B50" s="28" t="s">
        <v>67</v>
      </c>
      <c r="C50" s="37"/>
      <c r="D50" s="37"/>
      <c r="E50" s="37">
        <f t="shared" si="0"/>
        <v>0</v>
      </c>
    </row>
    <row r="51" spans="1:5" ht="33" customHeight="1" x14ac:dyDescent="0.2">
      <c r="A51" s="26">
        <v>44</v>
      </c>
      <c r="B51" s="28" t="s">
        <v>68</v>
      </c>
      <c r="C51" s="37"/>
      <c r="D51" s="37"/>
      <c r="E51" s="37">
        <f t="shared" si="0"/>
        <v>0</v>
      </c>
    </row>
    <row r="52" spans="1:5" ht="33" customHeight="1" x14ac:dyDescent="0.2">
      <c r="A52" s="26">
        <v>45</v>
      </c>
      <c r="B52" s="28" t="s">
        <v>69</v>
      </c>
      <c r="C52" s="37">
        <f>C48</f>
        <v>357407.3602</v>
      </c>
      <c r="D52" s="37"/>
      <c r="E52" s="37">
        <f t="shared" si="0"/>
        <v>357407.3602</v>
      </c>
    </row>
    <row r="53" spans="1:5" ht="33" customHeight="1" x14ac:dyDescent="0.2">
      <c r="A53" s="26">
        <v>46</v>
      </c>
      <c r="B53" s="27" t="s">
        <v>70</v>
      </c>
      <c r="C53" s="40"/>
      <c r="D53" s="37"/>
      <c r="E53" s="37">
        <f t="shared" si="0"/>
        <v>0</v>
      </c>
    </row>
    <row r="54" spans="1:5" ht="33" customHeight="1" x14ac:dyDescent="0.2">
      <c r="A54" s="26">
        <v>47</v>
      </c>
      <c r="B54" s="28" t="s">
        <v>71</v>
      </c>
      <c r="C54" s="37">
        <f>C52</f>
        <v>357407.3602</v>
      </c>
      <c r="D54" s="37"/>
      <c r="E54" s="37">
        <f t="shared" si="0"/>
        <v>357407.3602</v>
      </c>
    </row>
    <row r="55" spans="1:5" ht="39.75" customHeight="1" x14ac:dyDescent="0.2">
      <c r="A55" s="26">
        <v>48</v>
      </c>
      <c r="B55" s="27" t="s">
        <v>72</v>
      </c>
      <c r="C55" s="40"/>
      <c r="D55" s="37"/>
      <c r="E55" s="37">
        <f t="shared" si="0"/>
        <v>0</v>
      </c>
    </row>
    <row r="56" spans="1:5" ht="39.75" customHeight="1" x14ac:dyDescent="0.2">
      <c r="A56" s="26">
        <v>49</v>
      </c>
      <c r="B56" s="27" t="s">
        <v>73</v>
      </c>
      <c r="C56" s="40"/>
      <c r="D56" s="37"/>
      <c r="E56" s="37">
        <f t="shared" si="0"/>
        <v>0</v>
      </c>
    </row>
    <row r="57" spans="1:5" ht="39.75" customHeight="1" x14ac:dyDescent="0.2">
      <c r="A57" s="26">
        <v>50</v>
      </c>
      <c r="B57" s="28" t="s">
        <v>74</v>
      </c>
      <c r="C57" s="38">
        <f>C54</f>
        <v>357407.3602</v>
      </c>
      <c r="D57" s="37"/>
      <c r="E57" s="37">
        <f t="shared" si="0"/>
        <v>357407.3602</v>
      </c>
    </row>
    <row r="58" spans="1:5" ht="79.5" customHeight="1" x14ac:dyDescent="0.2">
      <c r="A58" s="26">
        <v>51</v>
      </c>
      <c r="B58" s="28" t="s">
        <v>75</v>
      </c>
      <c r="C58" s="38"/>
      <c r="D58" s="38"/>
      <c r="E58" s="37">
        <f t="shared" si="0"/>
        <v>0</v>
      </c>
    </row>
    <row r="59" spans="1:5" ht="24" customHeight="1" x14ac:dyDescent="0.2">
      <c r="A59" s="86" t="s">
        <v>78</v>
      </c>
      <c r="B59" s="86"/>
      <c r="C59" s="86"/>
      <c r="D59" s="86"/>
      <c r="E59" s="86"/>
    </row>
  </sheetData>
  <mergeCells count="3">
    <mergeCell ref="A2:E2"/>
    <mergeCell ref="C7:E7"/>
    <mergeCell ref="A59:E59"/>
  </mergeCells>
  <phoneticPr fontId="4" type="noConversion"/>
  <printOptions horizontalCentered="1"/>
  <pageMargins left="0.78740157480314998" right="0.511811023622047" top="0.511811023622047" bottom="0.511811023622047" header="0.511811023622047" footer="0.511811023622047"/>
  <pageSetup paperSize="9" scale="76" fitToHeight="0"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I111"/>
  <sheetViews>
    <sheetView showGridLines="0" view="pageBreakPreview" zoomScaleNormal="100" zoomScaleSheetLayoutView="100" workbookViewId="0">
      <selection activeCell="A94" sqref="A94:G95"/>
    </sheetView>
  </sheetViews>
  <sheetFormatPr defaultColWidth="11.83203125" defaultRowHeight="14.25" x14ac:dyDescent="0.2"/>
  <cols>
    <col min="1" max="1" width="7.1640625" style="1" customWidth="1"/>
    <col min="2" max="2" width="31.33203125" style="1" bestFit="1" customWidth="1"/>
    <col min="3" max="3" width="15.83203125" style="1" customWidth="1"/>
    <col min="4" max="4" width="22.83203125" style="1" customWidth="1"/>
    <col min="5" max="5" width="14.83203125" style="1" customWidth="1"/>
    <col min="6" max="6" width="13.1640625" style="1" customWidth="1"/>
    <col min="7" max="7" width="18.1640625" style="1" customWidth="1"/>
    <col min="8" max="8" width="32.5" style="1" customWidth="1"/>
    <col min="9" max="16384" width="11.83203125" style="1"/>
  </cols>
  <sheetData>
    <row r="1" spans="1:8" ht="18" x14ac:dyDescent="0.2">
      <c r="A1" s="103"/>
      <c r="B1" s="103"/>
      <c r="C1" s="103"/>
      <c r="D1" s="103"/>
      <c r="E1" s="103"/>
      <c r="F1" s="103"/>
      <c r="G1" s="103"/>
    </row>
    <row r="2" spans="1:8" ht="27.75" customHeight="1" x14ac:dyDescent="0.2">
      <c r="A2" s="104" t="s">
        <v>88</v>
      </c>
      <c r="B2" s="104"/>
      <c r="C2" s="104"/>
      <c r="D2" s="104"/>
      <c r="E2" s="104"/>
      <c r="F2" s="104"/>
      <c r="G2" s="104"/>
    </row>
    <row r="3" spans="1:8" ht="9.75" customHeight="1" x14ac:dyDescent="0.2">
      <c r="A3" s="41"/>
      <c r="B3" s="41"/>
      <c r="C3" s="41"/>
      <c r="D3" s="41"/>
      <c r="E3" s="41"/>
      <c r="F3" s="41"/>
      <c r="G3" s="41"/>
    </row>
    <row r="4" spans="1:8" ht="18.75" customHeight="1" x14ac:dyDescent="0.2">
      <c r="A4" s="105" t="s">
        <v>190</v>
      </c>
      <c r="B4" s="105"/>
      <c r="C4" s="105"/>
      <c r="D4" s="105"/>
      <c r="E4" s="105"/>
      <c r="F4" s="105"/>
      <c r="G4" s="105"/>
    </row>
    <row r="5" spans="1:8" ht="21" customHeight="1" x14ac:dyDescent="0.2"/>
    <row r="6" spans="1:8" ht="15.75" x14ac:dyDescent="0.2">
      <c r="A6" s="106" t="s">
        <v>89</v>
      </c>
      <c r="B6" s="106"/>
      <c r="C6" s="106"/>
      <c r="D6" s="106"/>
      <c r="E6" s="106"/>
      <c r="F6" s="106"/>
      <c r="G6" s="106"/>
    </row>
    <row r="8" spans="1:8" ht="21.75" customHeight="1" x14ac:dyDescent="0.2">
      <c r="A8" s="107" t="s">
        <v>90</v>
      </c>
      <c r="B8" s="107"/>
      <c r="C8" s="107"/>
      <c r="D8" s="107"/>
      <c r="E8" s="107"/>
      <c r="F8" s="107"/>
      <c r="G8" s="42"/>
    </row>
    <row r="9" spans="1:8" s="10" customFormat="1" ht="96.75" customHeight="1" x14ac:dyDescent="0.2">
      <c r="A9" s="108" t="s">
        <v>189</v>
      </c>
      <c r="B9" s="108"/>
      <c r="C9" s="108"/>
      <c r="D9" s="108"/>
      <c r="E9" s="108"/>
      <c r="F9" s="108"/>
      <c r="G9" s="108"/>
      <c r="H9" s="1"/>
    </row>
    <row r="10" spans="1:8" s="10" customFormat="1" ht="14.25" customHeight="1" x14ac:dyDescent="0.2">
      <c r="A10" s="43"/>
      <c r="B10" s="43"/>
      <c r="C10" s="43"/>
      <c r="D10" s="43"/>
      <c r="E10" s="43"/>
      <c r="F10" s="43"/>
      <c r="G10" s="43"/>
      <c r="H10" s="1"/>
    </row>
    <row r="11" spans="1:8" s="10" customFormat="1" ht="0.95" hidden="1" customHeight="1" x14ac:dyDescent="0.2">
      <c r="A11" s="44"/>
      <c r="B11" s="44"/>
      <c r="C11" s="44"/>
      <c r="D11" s="44"/>
      <c r="E11" s="44"/>
      <c r="F11" s="44"/>
      <c r="G11" s="44"/>
      <c r="H11" s="1"/>
    </row>
    <row r="12" spans="1:8" s="10" customFormat="1" ht="24.75" customHeight="1" x14ac:dyDescent="0.2">
      <c r="A12" s="90" t="s">
        <v>188</v>
      </c>
      <c r="B12" s="90"/>
      <c r="C12" s="90"/>
      <c r="D12" s="90"/>
      <c r="E12" s="90"/>
      <c r="F12" s="90"/>
      <c r="G12" s="90"/>
      <c r="H12" s="1"/>
    </row>
    <row r="13" spans="1:8" s="10" customFormat="1" ht="28.5" customHeight="1" x14ac:dyDescent="0.2">
      <c r="A13" s="90"/>
      <c r="B13" s="90"/>
      <c r="C13" s="90"/>
      <c r="D13" s="90"/>
      <c r="E13" s="90"/>
      <c r="F13" s="90"/>
      <c r="G13" s="90"/>
      <c r="H13" s="1"/>
    </row>
    <row r="14" spans="1:8" s="10" customFormat="1" ht="28.5" customHeight="1" x14ac:dyDescent="0.2">
      <c r="A14" s="90"/>
      <c r="B14" s="90"/>
      <c r="C14" s="90"/>
      <c r="D14" s="90"/>
      <c r="E14" s="90"/>
      <c r="F14" s="90"/>
      <c r="G14" s="90"/>
      <c r="H14" s="1"/>
    </row>
    <row r="15" spans="1:8" s="10" customFormat="1" ht="23.25" customHeight="1" x14ac:dyDescent="0.2">
      <c r="A15" s="96" t="s">
        <v>91</v>
      </c>
      <c r="B15" s="96"/>
      <c r="C15" s="96"/>
      <c r="D15" s="96"/>
      <c r="E15" s="96"/>
      <c r="F15" s="96"/>
      <c r="G15" s="96"/>
      <c r="H15" s="1"/>
    </row>
    <row r="16" spans="1:8" s="10" customFormat="1" ht="60" customHeight="1" x14ac:dyDescent="0.2">
      <c r="A16" s="45" t="s">
        <v>92</v>
      </c>
      <c r="B16" s="45" t="s">
        <v>93</v>
      </c>
      <c r="C16" s="102" t="s">
        <v>94</v>
      </c>
      <c r="D16" s="102"/>
      <c r="E16" s="46" t="s">
        <v>95</v>
      </c>
      <c r="F16" s="100" t="s">
        <v>173</v>
      </c>
      <c r="G16" s="100"/>
    </row>
    <row r="17" spans="1:9" s="10" customFormat="1" ht="33" customHeight="1" x14ac:dyDescent="0.2">
      <c r="A17" s="45">
        <v>1</v>
      </c>
      <c r="B17" s="47" t="s">
        <v>177</v>
      </c>
      <c r="C17" s="101"/>
      <c r="D17" s="101"/>
      <c r="E17" s="46" t="s">
        <v>96</v>
      </c>
      <c r="F17" s="100" t="s">
        <v>97</v>
      </c>
      <c r="G17" s="100"/>
      <c r="H17" s="1"/>
      <c r="I17" s="1"/>
    </row>
    <row r="18" spans="1:9" s="10" customFormat="1" ht="33" customHeight="1" x14ac:dyDescent="0.2">
      <c r="A18" s="45">
        <v>2</v>
      </c>
      <c r="B18" s="47" t="s">
        <v>178</v>
      </c>
      <c r="C18" s="101"/>
      <c r="D18" s="101"/>
      <c r="E18" s="46" t="s">
        <v>96</v>
      </c>
      <c r="F18" s="100" t="s">
        <v>97</v>
      </c>
      <c r="G18" s="100"/>
      <c r="H18" s="1"/>
      <c r="I18" s="1"/>
    </row>
    <row r="19" spans="1:9" s="10" customFormat="1" ht="33" customHeight="1" x14ac:dyDescent="0.2">
      <c r="A19" s="45">
        <v>3</v>
      </c>
      <c r="B19" s="47" t="s">
        <v>179</v>
      </c>
      <c r="C19" s="101"/>
      <c r="D19" s="101"/>
      <c r="E19" s="46" t="s">
        <v>96</v>
      </c>
      <c r="F19" s="100" t="s">
        <v>97</v>
      </c>
      <c r="G19" s="100"/>
      <c r="H19" s="1"/>
      <c r="I19" s="1"/>
    </row>
    <row r="20" spans="1:9" s="10" customFormat="1" ht="33" customHeight="1" x14ac:dyDescent="0.2">
      <c r="A20" s="45">
        <v>4</v>
      </c>
      <c r="B20" s="47" t="s">
        <v>180</v>
      </c>
      <c r="C20" s="101"/>
      <c r="D20" s="101"/>
      <c r="E20" s="46" t="s">
        <v>96</v>
      </c>
      <c r="F20" s="100" t="s">
        <v>97</v>
      </c>
      <c r="G20" s="100"/>
      <c r="H20" s="1"/>
      <c r="I20" s="1"/>
    </row>
    <row r="21" spans="1:9" s="10" customFormat="1" ht="33" customHeight="1" x14ac:dyDescent="0.2">
      <c r="A21" s="45">
        <v>5</v>
      </c>
      <c r="B21" s="47" t="s">
        <v>181</v>
      </c>
      <c r="C21" s="101"/>
      <c r="D21" s="101"/>
      <c r="E21" s="46" t="s">
        <v>96</v>
      </c>
      <c r="F21" s="100" t="s">
        <v>97</v>
      </c>
      <c r="G21" s="100"/>
      <c r="H21" s="1"/>
      <c r="I21" s="1"/>
    </row>
    <row r="22" spans="1:9" ht="30.75" customHeight="1" x14ac:dyDescent="0.2">
      <c r="A22" s="96" t="s">
        <v>98</v>
      </c>
      <c r="B22" s="96"/>
      <c r="C22" s="96"/>
      <c r="D22" s="96"/>
      <c r="E22" s="96"/>
      <c r="F22" s="96"/>
      <c r="G22" s="96"/>
    </row>
    <row r="23" spans="1:9" ht="30.75" customHeight="1" x14ac:dyDescent="0.2">
      <c r="A23" s="90" t="s">
        <v>172</v>
      </c>
      <c r="B23" s="90"/>
      <c r="C23" s="48"/>
      <c r="D23" s="48"/>
      <c r="E23" s="49"/>
      <c r="F23" s="99" t="s">
        <v>18</v>
      </c>
      <c r="G23" s="99"/>
    </row>
    <row r="24" spans="1:9" ht="30.75" customHeight="1" x14ac:dyDescent="0.2">
      <c r="A24" s="50" t="s">
        <v>19</v>
      </c>
      <c r="B24" s="50" t="s">
        <v>99</v>
      </c>
      <c r="C24" s="50" t="s">
        <v>100</v>
      </c>
      <c r="D24" s="50" t="s">
        <v>101</v>
      </c>
      <c r="E24" s="50" t="s">
        <v>102</v>
      </c>
      <c r="F24" s="100" t="s">
        <v>94</v>
      </c>
      <c r="G24" s="100"/>
    </row>
    <row r="25" spans="1:9" ht="30.75" customHeight="1" x14ac:dyDescent="0.2">
      <c r="A25" s="50">
        <v>1</v>
      </c>
      <c r="B25" s="50"/>
      <c r="C25" s="51"/>
      <c r="D25" s="64"/>
      <c r="E25" s="63"/>
      <c r="F25" s="97"/>
      <c r="G25" s="98"/>
    </row>
    <row r="26" spans="1:9" ht="30.75" customHeight="1" x14ac:dyDescent="0.2">
      <c r="A26" s="50">
        <v>2</v>
      </c>
      <c r="B26" s="50"/>
      <c r="C26" s="51"/>
      <c r="D26" s="64"/>
      <c r="E26" s="63"/>
      <c r="F26" s="97"/>
      <c r="G26" s="98"/>
    </row>
    <row r="27" spans="1:9" ht="30.75" customHeight="1" x14ac:dyDescent="0.2">
      <c r="A27" s="50">
        <v>3</v>
      </c>
      <c r="B27" s="50"/>
      <c r="C27" s="51"/>
      <c r="D27" s="64"/>
      <c r="E27" s="63"/>
      <c r="F27" s="97"/>
      <c r="G27" s="98"/>
    </row>
    <row r="28" spans="1:9" ht="30.75" customHeight="1" x14ac:dyDescent="0.2">
      <c r="A28" s="50">
        <v>4</v>
      </c>
      <c r="B28" s="50"/>
      <c r="C28" s="51"/>
      <c r="D28" s="64"/>
      <c r="E28" s="63"/>
      <c r="F28" s="97"/>
      <c r="G28" s="98"/>
    </row>
    <row r="29" spans="1:9" ht="30.75" customHeight="1" x14ac:dyDescent="0.2">
      <c r="A29" s="50">
        <v>5</v>
      </c>
      <c r="B29" s="50"/>
      <c r="C29" s="51"/>
      <c r="D29" s="64"/>
      <c r="E29" s="63"/>
      <c r="F29" s="97"/>
      <c r="G29" s="98"/>
    </row>
    <row r="30" spans="1:9" ht="30.75" customHeight="1" x14ac:dyDescent="0.2">
      <c r="A30" s="50">
        <v>6</v>
      </c>
      <c r="B30" s="50"/>
      <c r="C30" s="51"/>
      <c r="D30" s="64"/>
      <c r="E30" s="63"/>
      <c r="F30" s="97"/>
      <c r="G30" s="98"/>
    </row>
    <row r="31" spans="1:9" ht="41.25" customHeight="1" x14ac:dyDescent="0.2">
      <c r="A31" s="50">
        <v>7</v>
      </c>
      <c r="B31" s="50"/>
      <c r="C31" s="51"/>
      <c r="D31" s="64"/>
      <c r="E31" s="63"/>
      <c r="F31" s="97"/>
      <c r="G31" s="98"/>
    </row>
    <row r="32" spans="1:9" ht="30.75" customHeight="1" x14ac:dyDescent="0.2">
      <c r="A32" s="50">
        <v>8</v>
      </c>
      <c r="B32" s="50"/>
      <c r="C32" s="51"/>
      <c r="D32" s="64"/>
      <c r="E32" s="63"/>
      <c r="F32" s="97"/>
      <c r="G32" s="98"/>
    </row>
    <row r="33" spans="1:7" ht="30.75" customHeight="1" x14ac:dyDescent="0.2">
      <c r="A33" s="50">
        <v>9</v>
      </c>
      <c r="B33" s="50"/>
      <c r="C33" s="51"/>
      <c r="D33" s="64"/>
      <c r="E33" s="63"/>
      <c r="F33" s="97"/>
      <c r="G33" s="98"/>
    </row>
    <row r="34" spans="1:7" ht="30.75" customHeight="1" x14ac:dyDescent="0.2">
      <c r="A34" s="50">
        <v>10</v>
      </c>
      <c r="B34" s="50"/>
      <c r="C34" s="51"/>
      <c r="D34" s="64"/>
      <c r="E34" s="63"/>
      <c r="F34" s="97"/>
      <c r="G34" s="98"/>
    </row>
    <row r="35" spans="1:7" ht="30.75" customHeight="1" x14ac:dyDescent="0.2">
      <c r="A35" s="50">
        <v>11</v>
      </c>
      <c r="B35" s="50"/>
      <c r="C35" s="51"/>
      <c r="D35" s="64"/>
      <c r="E35" s="63"/>
      <c r="F35" s="97"/>
      <c r="G35" s="98"/>
    </row>
    <row r="36" spans="1:7" ht="30.75" customHeight="1" x14ac:dyDescent="0.2">
      <c r="A36" s="50">
        <v>12</v>
      </c>
      <c r="B36" s="50"/>
      <c r="C36" s="51"/>
      <c r="D36" s="64"/>
      <c r="E36" s="63"/>
      <c r="F36" s="97"/>
      <c r="G36" s="98"/>
    </row>
    <row r="37" spans="1:7" ht="26.25" customHeight="1" x14ac:dyDescent="0.2">
      <c r="A37" s="96" t="s">
        <v>103</v>
      </c>
      <c r="B37" s="96"/>
      <c r="C37" s="96"/>
      <c r="D37" s="96"/>
      <c r="E37" s="96"/>
      <c r="F37" s="96"/>
      <c r="G37" s="96"/>
    </row>
    <row r="38" spans="1:7" ht="41.25" customHeight="1" x14ac:dyDescent="0.2">
      <c r="A38" s="87" t="s">
        <v>104</v>
      </c>
      <c r="B38" s="87"/>
      <c r="C38" s="87"/>
      <c r="D38" s="87"/>
      <c r="E38" s="87"/>
      <c r="F38" s="87"/>
      <c r="G38" s="87"/>
    </row>
    <row r="39" spans="1:7" ht="115.5" customHeight="1" x14ac:dyDescent="0.2">
      <c r="A39" s="87"/>
      <c r="B39" s="87"/>
      <c r="C39" s="87"/>
      <c r="D39" s="87"/>
      <c r="E39" s="87"/>
      <c r="F39" s="87"/>
      <c r="G39" s="87"/>
    </row>
    <row r="40" spans="1:7" ht="27" customHeight="1" x14ac:dyDescent="0.2">
      <c r="A40" s="96" t="s">
        <v>105</v>
      </c>
      <c r="B40" s="96"/>
      <c r="C40" s="96"/>
      <c r="D40" s="96"/>
      <c r="E40" s="96"/>
      <c r="F40" s="96"/>
      <c r="G40" s="96"/>
    </row>
    <row r="41" spans="1:7" ht="153.75" customHeight="1" x14ac:dyDescent="0.2">
      <c r="A41" s="87" t="s">
        <v>106</v>
      </c>
      <c r="B41" s="87"/>
      <c r="C41" s="87"/>
      <c r="D41" s="87"/>
      <c r="E41" s="87"/>
      <c r="F41" s="87"/>
      <c r="G41" s="87"/>
    </row>
    <row r="42" spans="1:7" ht="27" customHeight="1" x14ac:dyDescent="0.2">
      <c r="A42" s="96" t="s">
        <v>107</v>
      </c>
      <c r="B42" s="96"/>
      <c r="C42" s="96"/>
      <c r="D42" s="96"/>
      <c r="E42" s="96"/>
      <c r="F42" s="96"/>
      <c r="G42" s="96"/>
    </row>
    <row r="43" spans="1:7" ht="27" customHeight="1" x14ac:dyDescent="0.2">
      <c r="A43" s="90" t="s">
        <v>108</v>
      </c>
      <c r="B43" s="90"/>
      <c r="C43" s="90"/>
      <c r="D43" s="90"/>
      <c r="E43" s="90"/>
      <c r="F43" s="90"/>
      <c r="G43" s="52"/>
    </row>
    <row r="44" spans="1:7" ht="36" customHeight="1" x14ac:dyDescent="0.2">
      <c r="A44" s="90" t="s">
        <v>109</v>
      </c>
      <c r="B44" s="90"/>
      <c r="C44" s="90"/>
      <c r="D44" s="90"/>
      <c r="E44" s="90"/>
      <c r="F44" s="90"/>
      <c r="G44" s="90"/>
    </row>
    <row r="45" spans="1:7" ht="36.75" customHeight="1" x14ac:dyDescent="0.2">
      <c r="A45" s="95" t="s">
        <v>110</v>
      </c>
      <c r="B45" s="95"/>
      <c r="C45" s="95"/>
      <c r="D45" s="95"/>
      <c r="E45" s="95"/>
      <c r="F45" s="95"/>
      <c r="G45" s="52"/>
    </row>
    <row r="46" spans="1:7" ht="36" customHeight="1" x14ac:dyDescent="0.2">
      <c r="A46" s="90" t="s">
        <v>111</v>
      </c>
      <c r="B46" s="90"/>
      <c r="C46" s="90"/>
      <c r="D46" s="90"/>
      <c r="E46" s="90"/>
      <c r="F46" s="90"/>
      <c r="G46" s="90"/>
    </row>
    <row r="47" spans="1:7" ht="36" customHeight="1" x14ac:dyDescent="0.2">
      <c r="A47" s="90" t="s">
        <v>112</v>
      </c>
      <c r="B47" s="90"/>
      <c r="C47" s="90"/>
      <c r="D47" s="90"/>
      <c r="E47" s="90"/>
      <c r="F47" s="90"/>
      <c r="G47" s="90"/>
    </row>
    <row r="48" spans="1:7" ht="28.5" customHeight="1" x14ac:dyDescent="0.2">
      <c r="A48" s="92" t="s">
        <v>113</v>
      </c>
      <c r="B48" s="92"/>
      <c r="C48" s="53" t="s">
        <v>114</v>
      </c>
      <c r="D48" s="53" t="s">
        <v>115</v>
      </c>
      <c r="E48" s="53" t="s">
        <v>116</v>
      </c>
      <c r="F48" s="92" t="s">
        <v>117</v>
      </c>
      <c r="G48" s="92"/>
    </row>
    <row r="49" spans="1:7" ht="30" customHeight="1" x14ac:dyDescent="0.2">
      <c r="A49" s="94" t="s">
        <v>118</v>
      </c>
      <c r="B49" s="94"/>
      <c r="C49" s="54" t="s">
        <v>119</v>
      </c>
      <c r="D49" s="53">
        <v>50</v>
      </c>
      <c r="E49" s="53"/>
      <c r="F49" s="93">
        <f>1/D49</f>
        <v>0.02</v>
      </c>
      <c r="G49" s="93"/>
    </row>
    <row r="50" spans="1:7" ht="24.75" customHeight="1" x14ac:dyDescent="0.2">
      <c r="A50" s="92" t="s">
        <v>120</v>
      </c>
      <c r="B50" s="92"/>
      <c r="C50" s="55" t="s">
        <v>119</v>
      </c>
      <c r="D50" s="56" t="s">
        <v>121</v>
      </c>
      <c r="E50" s="53"/>
      <c r="F50" s="93">
        <f t="shared" ref="F50:F53" si="0">1/D50</f>
        <v>2.2375869861940882E-5</v>
      </c>
      <c r="G50" s="93"/>
    </row>
    <row r="51" spans="1:7" ht="27" customHeight="1" x14ac:dyDescent="0.2">
      <c r="A51" s="92" t="s">
        <v>122</v>
      </c>
      <c r="B51" s="92"/>
      <c r="C51" s="55" t="s">
        <v>119</v>
      </c>
      <c r="D51" s="53">
        <v>5</v>
      </c>
      <c r="E51" s="53"/>
      <c r="F51" s="93">
        <f t="shared" si="0"/>
        <v>0.2</v>
      </c>
      <c r="G51" s="93"/>
    </row>
    <row r="52" spans="1:7" ht="27" customHeight="1" x14ac:dyDescent="0.2">
      <c r="A52" s="92" t="s">
        <v>123</v>
      </c>
      <c r="B52" s="92"/>
      <c r="C52" s="55" t="s">
        <v>119</v>
      </c>
      <c r="D52" s="53">
        <v>3</v>
      </c>
      <c r="E52" s="53"/>
      <c r="F52" s="93">
        <f t="shared" si="0"/>
        <v>0.33333333333333331</v>
      </c>
      <c r="G52" s="93"/>
    </row>
    <row r="53" spans="1:7" ht="27" customHeight="1" x14ac:dyDescent="0.2">
      <c r="A53" s="92" t="s">
        <v>124</v>
      </c>
      <c r="B53" s="92"/>
      <c r="C53" s="55" t="s">
        <v>119</v>
      </c>
      <c r="D53" s="53">
        <v>5</v>
      </c>
      <c r="E53" s="53"/>
      <c r="F53" s="93">
        <f t="shared" si="0"/>
        <v>0.2</v>
      </c>
      <c r="G53" s="93"/>
    </row>
    <row r="54" spans="1:7" ht="7.5" customHeight="1" x14ac:dyDescent="0.2">
      <c r="A54" s="57"/>
      <c r="B54" s="57"/>
      <c r="C54" s="58"/>
      <c r="D54" s="57"/>
      <c r="E54" s="57"/>
      <c r="F54" s="59"/>
      <c r="G54" s="52"/>
    </row>
    <row r="55" spans="1:7" ht="39.75" customHeight="1" x14ac:dyDescent="0.2">
      <c r="A55" s="90" t="s">
        <v>125</v>
      </c>
      <c r="B55" s="90"/>
      <c r="C55" s="90"/>
      <c r="D55" s="90"/>
      <c r="E55" s="90"/>
      <c r="F55" s="90"/>
      <c r="G55" s="90"/>
    </row>
    <row r="56" spans="1:7" ht="9.9499999999999993" customHeight="1" x14ac:dyDescent="0.2">
      <c r="A56" s="48"/>
      <c r="B56" s="48"/>
      <c r="C56" s="48"/>
      <c r="D56" s="48"/>
      <c r="E56" s="48"/>
      <c r="F56" s="48"/>
      <c r="G56" s="52"/>
    </row>
    <row r="57" spans="1:7" ht="27" customHeight="1" x14ac:dyDescent="0.2">
      <c r="A57" s="90" t="s">
        <v>126</v>
      </c>
      <c r="B57" s="90"/>
      <c r="C57" s="90"/>
      <c r="D57" s="90"/>
      <c r="E57" s="90"/>
      <c r="F57" s="90"/>
      <c r="G57" s="52"/>
    </row>
    <row r="58" spans="1:7" ht="36" customHeight="1" x14ac:dyDescent="0.2">
      <c r="A58" s="90" t="s">
        <v>127</v>
      </c>
      <c r="B58" s="90"/>
      <c r="C58" s="90"/>
      <c r="D58" s="90"/>
      <c r="E58" s="90"/>
      <c r="F58" s="90"/>
      <c r="G58" s="90"/>
    </row>
    <row r="59" spans="1:7" ht="6.95" customHeight="1" x14ac:dyDescent="0.2">
      <c r="A59" s="91"/>
      <c r="B59" s="91"/>
      <c r="C59" s="91"/>
      <c r="D59" s="91"/>
      <c r="E59" s="91"/>
      <c r="F59" s="91"/>
      <c r="G59" s="52"/>
    </row>
    <row r="60" spans="1:7" ht="18.600000000000001" customHeight="1" x14ac:dyDescent="0.2">
      <c r="A60" s="90" t="s">
        <v>128</v>
      </c>
      <c r="B60" s="90"/>
      <c r="C60" s="90"/>
      <c r="D60" s="90"/>
      <c r="E60" s="90"/>
      <c r="F60" s="90"/>
      <c r="G60" s="52"/>
    </row>
    <row r="61" spans="1:7" ht="40.5" customHeight="1" x14ac:dyDescent="0.2">
      <c r="A61" s="90" t="s">
        <v>129</v>
      </c>
      <c r="B61" s="90"/>
      <c r="C61" s="90"/>
      <c r="D61" s="90"/>
      <c r="E61" s="90"/>
      <c r="F61" s="90"/>
      <c r="G61" s="90"/>
    </row>
    <row r="62" spans="1:7" ht="41.25" customHeight="1" x14ac:dyDescent="0.2">
      <c r="A62" s="90" t="s">
        <v>130</v>
      </c>
      <c r="B62" s="90"/>
      <c r="C62" s="90"/>
      <c r="D62" s="90"/>
      <c r="E62" s="90"/>
      <c r="F62" s="90"/>
      <c r="G62" s="90"/>
    </row>
    <row r="63" spans="1:7" ht="27" customHeight="1" x14ac:dyDescent="0.2">
      <c r="A63" s="90" t="s">
        <v>131</v>
      </c>
      <c r="B63" s="90"/>
      <c r="C63" s="90"/>
      <c r="D63" s="90"/>
      <c r="E63" s="90"/>
      <c r="F63" s="90"/>
      <c r="G63" s="52"/>
    </row>
    <row r="64" spans="1:7" ht="27" customHeight="1" x14ac:dyDescent="0.2">
      <c r="A64" s="87" t="s">
        <v>132</v>
      </c>
      <c r="B64" s="87"/>
      <c r="C64" s="87"/>
      <c r="D64" s="87"/>
      <c r="E64" s="87"/>
      <c r="F64" s="87"/>
      <c r="G64" s="52"/>
    </row>
    <row r="65" spans="1:7" ht="35.25" customHeight="1" x14ac:dyDescent="0.2">
      <c r="A65" s="87" t="s">
        <v>133</v>
      </c>
      <c r="B65" s="87"/>
      <c r="C65" s="87"/>
      <c r="D65" s="87"/>
      <c r="E65" s="87"/>
      <c r="F65" s="87"/>
      <c r="G65" s="87"/>
    </row>
    <row r="66" spans="1:7" ht="104.25" customHeight="1" x14ac:dyDescent="0.2">
      <c r="A66" s="87" t="s">
        <v>134</v>
      </c>
      <c r="B66" s="87"/>
      <c r="C66" s="87"/>
      <c r="D66" s="87"/>
      <c r="E66" s="87"/>
      <c r="F66" s="87"/>
      <c r="G66" s="87"/>
    </row>
    <row r="67" spans="1:7" ht="39.75" customHeight="1" x14ac:dyDescent="0.2">
      <c r="A67" s="87" t="s">
        <v>135</v>
      </c>
      <c r="B67" s="87"/>
      <c r="C67" s="87"/>
      <c r="D67" s="87"/>
      <c r="E67" s="87"/>
      <c r="F67" s="87"/>
      <c r="G67" s="87"/>
    </row>
    <row r="68" spans="1:7" ht="35.25" customHeight="1" x14ac:dyDescent="0.2">
      <c r="A68" s="87" t="s">
        <v>136</v>
      </c>
      <c r="B68" s="87"/>
      <c r="C68" s="87"/>
      <c r="D68" s="87"/>
      <c r="E68" s="87"/>
      <c r="F68" s="87"/>
      <c r="G68" s="87"/>
    </row>
    <row r="69" spans="1:7" ht="64.5" customHeight="1" x14ac:dyDescent="0.2">
      <c r="A69" s="87" t="s">
        <v>137</v>
      </c>
      <c r="B69" s="87"/>
      <c r="C69" s="87"/>
      <c r="D69" s="87"/>
      <c r="E69" s="87"/>
      <c r="F69" s="87"/>
      <c r="G69" s="87"/>
    </row>
    <row r="70" spans="1:7" ht="27" customHeight="1" x14ac:dyDescent="0.2">
      <c r="A70" s="87" t="s">
        <v>138</v>
      </c>
      <c r="B70" s="87"/>
      <c r="C70" s="87"/>
      <c r="D70" s="87"/>
      <c r="E70" s="87"/>
      <c r="F70" s="87"/>
      <c r="G70" s="52"/>
    </row>
    <row r="71" spans="1:7" ht="75" customHeight="1" x14ac:dyDescent="0.2">
      <c r="A71" s="90" t="s">
        <v>139</v>
      </c>
      <c r="B71" s="90"/>
      <c r="C71" s="90"/>
      <c r="D71" s="90"/>
      <c r="E71" s="90"/>
      <c r="F71" s="90"/>
      <c r="G71" s="90"/>
    </row>
    <row r="72" spans="1:7" ht="61.5" customHeight="1" x14ac:dyDescent="0.2">
      <c r="A72" s="90" t="s">
        <v>140</v>
      </c>
      <c r="B72" s="90"/>
      <c r="C72" s="90"/>
      <c r="D72" s="90"/>
      <c r="E72" s="90"/>
      <c r="F72" s="90"/>
      <c r="G72" s="90"/>
    </row>
    <row r="73" spans="1:7" ht="39.75" customHeight="1" x14ac:dyDescent="0.2">
      <c r="A73" s="90" t="s">
        <v>141</v>
      </c>
      <c r="B73" s="90"/>
      <c r="C73" s="90"/>
      <c r="D73" s="90"/>
      <c r="E73" s="90"/>
      <c r="F73" s="90"/>
      <c r="G73" s="90"/>
    </row>
    <row r="74" spans="1:7" ht="46.5" customHeight="1" x14ac:dyDescent="0.2">
      <c r="A74" s="90" t="s">
        <v>142</v>
      </c>
      <c r="B74" s="90"/>
      <c r="C74" s="90"/>
      <c r="D74" s="90"/>
      <c r="E74" s="90"/>
      <c r="F74" s="90"/>
      <c r="G74" s="90"/>
    </row>
    <row r="75" spans="1:7" ht="29.1" customHeight="1" x14ac:dyDescent="0.2">
      <c r="A75" s="90" t="s">
        <v>143</v>
      </c>
      <c r="B75" s="90"/>
      <c r="C75" s="90"/>
      <c r="D75" s="90"/>
      <c r="E75" s="90"/>
      <c r="F75" s="90"/>
      <c r="G75" s="52"/>
    </row>
    <row r="76" spans="1:7" ht="24.75" customHeight="1" x14ac:dyDescent="0.2">
      <c r="A76" s="87" t="s">
        <v>144</v>
      </c>
      <c r="B76" s="87"/>
      <c r="C76" s="87"/>
      <c r="D76" s="87"/>
      <c r="E76" s="87"/>
      <c r="F76" s="87"/>
      <c r="G76" s="87"/>
    </row>
    <row r="77" spans="1:7" ht="62.25" customHeight="1" x14ac:dyDescent="0.2">
      <c r="A77" s="87" t="s">
        <v>145</v>
      </c>
      <c r="B77" s="87"/>
      <c r="C77" s="87"/>
      <c r="D77" s="87"/>
      <c r="E77" s="87"/>
      <c r="F77" s="87"/>
      <c r="G77" s="87"/>
    </row>
    <row r="78" spans="1:7" ht="38.25" customHeight="1" x14ac:dyDescent="0.2">
      <c r="A78" s="87" t="s">
        <v>146</v>
      </c>
      <c r="B78" s="87"/>
      <c r="C78" s="87"/>
      <c r="D78" s="87"/>
      <c r="E78" s="87"/>
      <c r="F78" s="87"/>
      <c r="G78" s="87"/>
    </row>
    <row r="79" spans="1:7" ht="24.6" customHeight="1" x14ac:dyDescent="0.2">
      <c r="A79" s="87" t="s">
        <v>147</v>
      </c>
      <c r="B79" s="90"/>
      <c r="C79" s="90"/>
      <c r="D79" s="90"/>
      <c r="E79" s="90"/>
      <c r="F79" s="90"/>
      <c r="G79" s="52"/>
    </row>
    <row r="80" spans="1:7" ht="33" customHeight="1" x14ac:dyDescent="0.2">
      <c r="A80" s="87" t="s">
        <v>148</v>
      </c>
      <c r="B80" s="87"/>
      <c r="C80" s="87"/>
      <c r="D80" s="87"/>
      <c r="E80" s="87"/>
      <c r="F80" s="87"/>
      <c r="G80" s="87"/>
    </row>
    <row r="81" spans="1:7" ht="57.75" customHeight="1" x14ac:dyDescent="0.2">
      <c r="A81" s="87" t="s">
        <v>149</v>
      </c>
      <c r="B81" s="87"/>
      <c r="C81" s="87"/>
      <c r="D81" s="87"/>
      <c r="E81" s="87"/>
      <c r="F81" s="87"/>
      <c r="G81" s="87"/>
    </row>
    <row r="82" spans="1:7" ht="39.75" customHeight="1" x14ac:dyDescent="0.2">
      <c r="A82" s="87" t="s">
        <v>150</v>
      </c>
      <c r="B82" s="87"/>
      <c r="C82" s="87"/>
      <c r="D82" s="87"/>
      <c r="E82" s="87"/>
      <c r="F82" s="87"/>
      <c r="G82" s="87"/>
    </row>
    <row r="83" spans="1:7" ht="60" customHeight="1" x14ac:dyDescent="0.2">
      <c r="A83" s="87" t="s">
        <v>151</v>
      </c>
      <c r="B83" s="87"/>
      <c r="C83" s="87"/>
      <c r="D83" s="87"/>
      <c r="E83" s="87"/>
      <c r="F83" s="87"/>
      <c r="G83" s="87"/>
    </row>
    <row r="84" spans="1:7" ht="24" customHeight="1" x14ac:dyDescent="0.2">
      <c r="A84" s="87" t="s">
        <v>152</v>
      </c>
      <c r="B84" s="87"/>
      <c r="C84" s="87"/>
      <c r="D84" s="87"/>
      <c r="E84" s="87"/>
      <c r="F84" s="87"/>
      <c r="G84" s="87"/>
    </row>
    <row r="85" spans="1:7" ht="69" customHeight="1" x14ac:dyDescent="0.2">
      <c r="A85" s="87" t="s">
        <v>153</v>
      </c>
      <c r="B85" s="87"/>
      <c r="C85" s="87"/>
      <c r="D85" s="87"/>
      <c r="E85" s="87"/>
      <c r="F85" s="87"/>
      <c r="G85" s="87"/>
    </row>
    <row r="86" spans="1:7" ht="23.25" customHeight="1" x14ac:dyDescent="0.2">
      <c r="A86" s="87" t="s">
        <v>154</v>
      </c>
      <c r="B86" s="87"/>
      <c r="C86" s="87"/>
      <c r="D86" s="87"/>
      <c r="E86" s="87"/>
      <c r="F86" s="87"/>
      <c r="G86" s="87"/>
    </row>
    <row r="87" spans="1:7" ht="24" customHeight="1" x14ac:dyDescent="0.2">
      <c r="A87" s="87" t="s">
        <v>155</v>
      </c>
      <c r="B87" s="87"/>
      <c r="C87" s="87"/>
      <c r="D87" s="87"/>
      <c r="E87" s="87"/>
      <c r="F87" s="87"/>
      <c r="G87" s="87"/>
    </row>
    <row r="88" spans="1:7" ht="53.25" customHeight="1" x14ac:dyDescent="0.2">
      <c r="A88" s="87" t="s">
        <v>156</v>
      </c>
      <c r="B88" s="87"/>
      <c r="C88" s="87"/>
      <c r="D88" s="87"/>
      <c r="E88" s="87"/>
      <c r="F88" s="87"/>
      <c r="G88" s="87"/>
    </row>
    <row r="89" spans="1:7" ht="51" customHeight="1" x14ac:dyDescent="0.2">
      <c r="A89" s="87" t="s">
        <v>157</v>
      </c>
      <c r="B89" s="87"/>
      <c r="C89" s="87"/>
      <c r="D89" s="87"/>
      <c r="E89" s="87"/>
      <c r="F89" s="87"/>
      <c r="G89" s="87"/>
    </row>
    <row r="90" spans="1:7" ht="36" customHeight="1" x14ac:dyDescent="0.2">
      <c r="A90" s="87" t="s">
        <v>158</v>
      </c>
      <c r="B90" s="87"/>
      <c r="C90" s="87"/>
      <c r="D90" s="87"/>
      <c r="E90" s="87"/>
      <c r="F90" s="87"/>
      <c r="G90" s="87"/>
    </row>
    <row r="91" spans="1:7" ht="37.5" customHeight="1" x14ac:dyDescent="0.2">
      <c r="A91" s="87" t="s">
        <v>159</v>
      </c>
      <c r="B91" s="87"/>
      <c r="C91" s="87"/>
      <c r="D91" s="87"/>
      <c r="E91" s="87"/>
      <c r="F91" s="87"/>
      <c r="G91" s="87"/>
    </row>
    <row r="92" spans="1:7" ht="24" customHeight="1" x14ac:dyDescent="0.2">
      <c r="A92" s="87" t="s">
        <v>160</v>
      </c>
      <c r="B92" s="87"/>
      <c r="C92" s="87"/>
      <c r="D92" s="87"/>
      <c r="E92" s="87"/>
      <c r="F92" s="87"/>
      <c r="G92" s="87"/>
    </row>
    <row r="93" spans="1:7" ht="36.6" customHeight="1" x14ac:dyDescent="0.2">
      <c r="A93" s="87" t="s">
        <v>161</v>
      </c>
      <c r="B93" s="87"/>
      <c r="C93" s="87"/>
      <c r="D93" s="87"/>
      <c r="E93" s="87"/>
      <c r="F93" s="87"/>
      <c r="G93" s="87"/>
    </row>
    <row r="94" spans="1:7" ht="24" customHeight="1" x14ac:dyDescent="0.2">
      <c r="A94" s="87" t="s">
        <v>162</v>
      </c>
      <c r="B94" s="87"/>
      <c r="C94" s="87"/>
      <c r="D94" s="87"/>
      <c r="E94" s="87"/>
      <c r="F94" s="87"/>
      <c r="G94" s="87"/>
    </row>
    <row r="95" spans="1:7" ht="80.25" customHeight="1" x14ac:dyDescent="0.2">
      <c r="A95" s="87" t="s">
        <v>163</v>
      </c>
      <c r="B95" s="87"/>
      <c r="C95" s="87"/>
      <c r="D95" s="87"/>
      <c r="E95" s="87"/>
      <c r="F95" s="87"/>
      <c r="G95" s="87"/>
    </row>
    <row r="96" spans="1:7" ht="24" customHeight="1" x14ac:dyDescent="0.2">
      <c r="A96" s="88" t="s">
        <v>164</v>
      </c>
      <c r="B96" s="88"/>
      <c r="C96" s="88"/>
      <c r="D96" s="88"/>
      <c r="E96" s="88"/>
      <c r="F96" s="88"/>
      <c r="G96" s="88"/>
    </row>
    <row r="97" spans="1:7" ht="51" customHeight="1" x14ac:dyDescent="0.2">
      <c r="A97" s="87" t="s">
        <v>165</v>
      </c>
      <c r="B97" s="87"/>
      <c r="C97" s="87"/>
      <c r="D97" s="87"/>
      <c r="E97" s="87"/>
      <c r="F97" s="87"/>
      <c r="G97" s="87"/>
    </row>
    <row r="98" spans="1:7" ht="38.25" customHeight="1" x14ac:dyDescent="0.2">
      <c r="A98" s="89" t="s">
        <v>182</v>
      </c>
      <c r="B98" s="89"/>
      <c r="C98" s="89"/>
      <c r="D98" s="89"/>
      <c r="E98" s="89"/>
      <c r="F98" s="89"/>
      <c r="G98" s="89"/>
    </row>
    <row r="99" spans="1:7" ht="24" customHeight="1" x14ac:dyDescent="0.2">
      <c r="A99" s="87"/>
      <c r="B99" s="87"/>
      <c r="C99" s="87"/>
      <c r="D99" s="87"/>
      <c r="E99" s="87"/>
      <c r="F99" s="87"/>
      <c r="G99" s="87"/>
    </row>
    <row r="100" spans="1:7" ht="24" customHeight="1" x14ac:dyDescent="0.2">
      <c r="A100" s="60"/>
      <c r="B100" s="60"/>
      <c r="C100" s="60"/>
      <c r="D100" s="60"/>
      <c r="E100" s="60"/>
      <c r="F100" s="60"/>
      <c r="G100" s="60"/>
    </row>
    <row r="101" spans="1:7" ht="15.75" x14ac:dyDescent="0.2">
      <c r="A101" s="60"/>
      <c r="B101" s="60"/>
      <c r="C101" s="60"/>
      <c r="D101" s="60"/>
      <c r="E101" s="60"/>
      <c r="F101" s="60"/>
      <c r="G101" s="60"/>
    </row>
    <row r="102" spans="1:7" ht="15.75" x14ac:dyDescent="0.2">
      <c r="A102" s="60"/>
      <c r="B102" s="60"/>
      <c r="C102" s="60"/>
      <c r="D102" s="60"/>
      <c r="E102" s="60"/>
      <c r="F102" s="60"/>
      <c r="G102" s="60"/>
    </row>
    <row r="103" spans="1:7" ht="15.75" x14ac:dyDescent="0.2">
      <c r="A103" s="60"/>
      <c r="B103" s="60"/>
      <c r="C103" s="60"/>
      <c r="D103" s="60"/>
      <c r="E103" s="60"/>
      <c r="F103" s="60"/>
      <c r="G103" s="60"/>
    </row>
    <row r="104" spans="1:7" ht="15.75" x14ac:dyDescent="0.2">
      <c r="A104" s="60"/>
      <c r="B104" s="60"/>
      <c r="C104" s="60"/>
      <c r="D104" s="60"/>
      <c r="E104" s="60"/>
      <c r="F104" s="60"/>
      <c r="G104" s="60"/>
    </row>
    <row r="105" spans="1:7" ht="15.75" x14ac:dyDescent="0.2">
      <c r="A105" s="60"/>
      <c r="B105" s="60"/>
      <c r="C105" s="60"/>
      <c r="D105" s="60"/>
      <c r="E105" s="60"/>
      <c r="F105" s="60"/>
      <c r="G105" s="60"/>
    </row>
    <row r="106" spans="1:7" ht="15.75" x14ac:dyDescent="0.2">
      <c r="A106" s="60"/>
      <c r="B106" s="60"/>
      <c r="C106" s="60"/>
      <c r="D106" s="60"/>
      <c r="E106" s="60"/>
      <c r="F106" s="60"/>
      <c r="G106" s="60"/>
    </row>
    <row r="107" spans="1:7" ht="15.75" x14ac:dyDescent="0.2">
      <c r="A107" s="60"/>
      <c r="B107" s="60"/>
      <c r="C107" s="60"/>
      <c r="D107" s="60"/>
      <c r="E107" s="60"/>
      <c r="F107" s="60"/>
      <c r="G107" s="60"/>
    </row>
    <row r="108" spans="1:7" ht="15.75" x14ac:dyDescent="0.2">
      <c r="A108" s="60"/>
      <c r="B108" s="60"/>
      <c r="C108" s="60"/>
      <c r="D108" s="60"/>
      <c r="E108" s="60"/>
      <c r="F108" s="60"/>
      <c r="G108" s="60"/>
    </row>
    <row r="109" spans="1:7" ht="15.75" x14ac:dyDescent="0.2">
      <c r="A109" s="60"/>
      <c r="B109" s="60"/>
      <c r="C109" s="60"/>
      <c r="D109" s="60"/>
      <c r="E109" s="60"/>
      <c r="F109" s="60"/>
      <c r="G109" s="60"/>
    </row>
    <row r="110" spans="1:7" ht="15.75" x14ac:dyDescent="0.2">
      <c r="A110" s="60"/>
      <c r="B110" s="60"/>
      <c r="C110" s="60"/>
      <c r="D110" s="60"/>
      <c r="E110" s="60"/>
      <c r="F110" s="60"/>
      <c r="G110" s="60"/>
    </row>
    <row r="111" spans="1:7" ht="15.75" x14ac:dyDescent="0.2">
      <c r="A111" s="60"/>
      <c r="B111" s="60"/>
      <c r="C111" s="60"/>
      <c r="D111" s="60"/>
      <c r="E111" s="60"/>
      <c r="F111" s="60"/>
      <c r="G111" s="60"/>
    </row>
  </sheetData>
  <mergeCells count="102">
    <mergeCell ref="A12:G14"/>
    <mergeCell ref="A15:G15"/>
    <mergeCell ref="C16:D16"/>
    <mergeCell ref="F16:G16"/>
    <mergeCell ref="C17:D17"/>
    <mergeCell ref="F17:G17"/>
    <mergeCell ref="A1:G1"/>
    <mergeCell ref="A2:G2"/>
    <mergeCell ref="A4:G4"/>
    <mergeCell ref="A6:G6"/>
    <mergeCell ref="A8:F8"/>
    <mergeCell ref="A9:G9"/>
    <mergeCell ref="C21:D21"/>
    <mergeCell ref="F21:G21"/>
    <mergeCell ref="C18:D18"/>
    <mergeCell ref="F18:G18"/>
    <mergeCell ref="C19:D19"/>
    <mergeCell ref="F19:G19"/>
    <mergeCell ref="C20:D20"/>
    <mergeCell ref="F20:G20"/>
    <mergeCell ref="F27:G27"/>
    <mergeCell ref="F28:G28"/>
    <mergeCell ref="F29:G29"/>
    <mergeCell ref="F30:G30"/>
    <mergeCell ref="F31:G31"/>
    <mergeCell ref="F32:G32"/>
    <mergeCell ref="A22:G22"/>
    <mergeCell ref="A23:B23"/>
    <mergeCell ref="F23:G23"/>
    <mergeCell ref="F24:G24"/>
    <mergeCell ref="F25:G25"/>
    <mergeCell ref="F26:G26"/>
    <mergeCell ref="A37:G37"/>
    <mergeCell ref="A38:G39"/>
    <mergeCell ref="A40:G40"/>
    <mergeCell ref="A41:G41"/>
    <mergeCell ref="A42:G42"/>
    <mergeCell ref="A43:F43"/>
    <mergeCell ref="F33:G33"/>
    <mergeCell ref="F34:G34"/>
    <mergeCell ref="F35:G35"/>
    <mergeCell ref="F36:G36"/>
    <mergeCell ref="A49:B49"/>
    <mergeCell ref="F49:G49"/>
    <mergeCell ref="A50:B50"/>
    <mergeCell ref="F50:G50"/>
    <mergeCell ref="A51:B51"/>
    <mergeCell ref="F51:G51"/>
    <mergeCell ref="A44:G44"/>
    <mergeCell ref="A45:F45"/>
    <mergeCell ref="A46:G46"/>
    <mergeCell ref="A47:G47"/>
    <mergeCell ref="A48:B48"/>
    <mergeCell ref="F48:G48"/>
    <mergeCell ref="A58:G58"/>
    <mergeCell ref="A59:F59"/>
    <mergeCell ref="A60:F60"/>
    <mergeCell ref="A61:G61"/>
    <mergeCell ref="A62:G62"/>
    <mergeCell ref="A63:F63"/>
    <mergeCell ref="A52:B52"/>
    <mergeCell ref="F52:G52"/>
    <mergeCell ref="A53:B53"/>
    <mergeCell ref="F53:G53"/>
    <mergeCell ref="A55:G55"/>
    <mergeCell ref="A57:F57"/>
    <mergeCell ref="A70:F70"/>
    <mergeCell ref="A71:G71"/>
    <mergeCell ref="A72:G72"/>
    <mergeCell ref="A73:G73"/>
    <mergeCell ref="A74:G74"/>
    <mergeCell ref="A75:F75"/>
    <mergeCell ref="A64:F64"/>
    <mergeCell ref="A65:G65"/>
    <mergeCell ref="A66:G66"/>
    <mergeCell ref="A67:G67"/>
    <mergeCell ref="A68:G68"/>
    <mergeCell ref="A69:G69"/>
    <mergeCell ref="A82:G82"/>
    <mergeCell ref="A83:G83"/>
    <mergeCell ref="A84:G84"/>
    <mergeCell ref="A85:G85"/>
    <mergeCell ref="A86:G86"/>
    <mergeCell ref="A87:G87"/>
    <mergeCell ref="A76:G76"/>
    <mergeCell ref="A77:G77"/>
    <mergeCell ref="A78:G78"/>
    <mergeCell ref="A79:F79"/>
    <mergeCell ref="A80:G80"/>
    <mergeCell ref="A81:G81"/>
    <mergeCell ref="A94:G94"/>
    <mergeCell ref="A95:G95"/>
    <mergeCell ref="A96:G96"/>
    <mergeCell ref="A97:G97"/>
    <mergeCell ref="A98:G98"/>
    <mergeCell ref="A99:G99"/>
    <mergeCell ref="A88:G88"/>
    <mergeCell ref="A89:G89"/>
    <mergeCell ref="A90:G90"/>
    <mergeCell ref="A91:G91"/>
    <mergeCell ref="A92:G92"/>
    <mergeCell ref="A93:G93"/>
  </mergeCells>
  <phoneticPr fontId="4" type="noConversion"/>
  <printOptions horizontalCentered="1"/>
  <pageMargins left="0.70866141732283505" right="0.70866141732283505" top="0.74803149606299202" bottom="0.74803149606299202" header="0.31496062992126" footer="0.31496062992126"/>
  <pageSetup paperSize="9" scale="79" fitToWidth="0" fitToHeight="0" orientation="portrait" r:id="rId1"/>
  <rowBreaks count="2" manualBreakCount="2">
    <brk id="30" max="6" man="1"/>
    <brk id="5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8</vt:i4>
      </vt:variant>
    </vt:vector>
  </HeadingPairs>
  <TitlesOfParts>
    <vt:vector size="17" baseType="lpstr">
      <vt:lpstr>Z2</vt:lpstr>
      <vt:lpstr>Z3</vt:lpstr>
      <vt:lpstr>Z4</vt:lpstr>
      <vt:lpstr>Z4001</vt:lpstr>
      <vt:lpstr>Z4002</vt:lpstr>
      <vt:lpstr>Z4003</vt:lpstr>
      <vt:lpstr>Z4004</vt:lpstr>
      <vt:lpstr>Z4005</vt:lpstr>
      <vt:lpstr>Z402</vt:lpstr>
      <vt:lpstr>'Z2'!Print_Area</vt:lpstr>
      <vt:lpstr>'Z4'!Print_Area</vt:lpstr>
      <vt:lpstr>'Z4001'!Print_Area</vt:lpstr>
      <vt:lpstr>'Z4002'!Print_Area</vt:lpstr>
      <vt:lpstr>'Z4003'!Print_Area</vt:lpstr>
      <vt:lpstr>'Z4004'!Print_Area</vt:lpstr>
      <vt:lpstr>'Z4005'!Print_Area</vt:lpstr>
      <vt:lpstr>'Z402'!Print_Area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2021-06-09T09:34:27Z</cp:lastPrinted>
  <dcterms:created xsi:type="dcterms:W3CDTF">2021-06-09T08:02:25Z</dcterms:created>
  <dcterms:modified xsi:type="dcterms:W3CDTF">2022-04-10T13:10:46Z</dcterms:modified>
</cp:coreProperties>
</file>