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filterPrivacy="1" defaultThemeVersion="124226"/>
  <xr:revisionPtr revIDLastSave="0" documentId="13_ncr:1_{7C0E9EA0-C585-452B-957F-43B1DD04DF8E}" xr6:coauthVersionLast="47" xr6:coauthVersionMax="47" xr10:uidLastSave="{00000000-0000-0000-0000-000000000000}"/>
  <bookViews>
    <workbookView xWindow="-120" yWindow="-120" windowWidth="21840" windowHeight="13140" tabRatio="841" firstSheet="1" activeTab="6" xr2:uid="{00000000-000D-0000-FFFF-FFFF00000000}"/>
  </bookViews>
  <sheets>
    <sheet name="基础信息" sheetId="5" state="hidden" r:id="rId1"/>
    <sheet name="审计说明" sheetId="6" r:id="rId2"/>
    <sheet name="调整分录" sheetId="4" r:id="rId3"/>
    <sheet name="使用权资产审定表" sheetId="7" r:id="rId4"/>
    <sheet name="使用权资产明细表" sheetId="8" r:id="rId5"/>
    <sheet name="使用权资产合同台账" sheetId="12" r:id="rId6"/>
    <sheet name="使用权资产初始入账价值、利息费用测算表" sheetId="13" r:id="rId7"/>
    <sheet name="使用权资产折旧测算表" sheetId="31" r:id="rId8"/>
    <sheet name="使用权资产折旧分配测算表" sheetId="25" r:id="rId9"/>
    <sheet name="使用权资产盘点情况表" sheetId="11" r:id="rId10"/>
    <sheet name="使用权资产盘点报告" sheetId="10" state="hidden" r:id="rId11"/>
    <sheet name="使用权资产分析性复核表" sheetId="9" r:id="rId12"/>
    <sheet name="固定资产保险检查表" sheetId="15" state="hidden" r:id="rId13"/>
    <sheet name="经营租出固定资产检查表" sheetId="18" state="hidden" r:id="rId14"/>
    <sheet name="融资租入固定资产检查表" sheetId="19" state="hidden" r:id="rId15"/>
    <sheet name="未使用、不需用固定资产检查表" sheetId="20" state="hidden" r:id="rId16"/>
    <sheet name="固定资产关联交易检查表" sheetId="21" state="hidden" r:id="rId17"/>
    <sheet name="固定资产抵押担保检查表" sheetId="22" state="hidden" r:id="rId18"/>
    <sheet name="已计提减值准备的固定资产累计折旧复核表" sheetId="24" state="hidden" r:id="rId19"/>
    <sheet name="附注数据摘录" sheetId="28" r:id="rId20"/>
    <sheet name="小所的附注格式" sheetId="32" r:id="rId21"/>
    <sheet name="Xbase数据摘录" sheetId="29" state="hidden" r:id="rId22"/>
    <sheet name="所得税纳税事项调整表" sheetId="30" state="hidden" r:id="rId23"/>
  </sheets>
  <externalReferences>
    <externalReference r:id="rId24"/>
  </externalReferences>
  <definedNames>
    <definedName name="_xlnm._FilterDatabase" localSheetId="7" hidden="1">使用权资产折旧测算表!$A$2:$X$2</definedName>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hkd">1.0611</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#REF!</definedName>
    <definedName name="manuindex">基础信息!$B$12</definedName>
    <definedName name="n">#REF!</definedName>
    <definedName name="NeedControl">#N/A</definedName>
    <definedName name="NvsASD">"V2001-12-31"</definedName>
    <definedName name="NvsAutoDrillOk">"VN"</definedName>
    <definedName name="NvsElapsedTime">0.000181828705535736</definedName>
    <definedName name="NvsEndTime">37274.7274061343</definedName>
    <definedName name="NvsInstSpec">"%"</definedName>
    <definedName name="NvsLayoutType">"M3"</definedName>
    <definedName name="NvsPanelEffdt">"V1900-01-01"</definedName>
    <definedName name="NvsPanelSetid">"VFCMNY"</definedName>
    <definedName name="NvsReqBU">"VFCMHK"</definedName>
    <definedName name="NvsReqBUOnly">"VY"</definedName>
    <definedName name="NvsTransLed">"VN"</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DZL1">#REF!</definedName>
    <definedName name="SDZL2">#REF!</definedName>
    <definedName name="SDZL3">#REF!</definedName>
    <definedName name="SDZL4">#REF!</definedName>
    <definedName name="SDZL5">#REF!</definedName>
    <definedName name="SDZL6">#REF!</definedName>
    <definedName name="shenqianshu">基础信息!$H$10</definedName>
    <definedName name="suoyinhao">基础信息!$I$3</definedName>
    <definedName name="TextRefCopyRangeCount" hidden="1">4</definedName>
    <definedName name="usd">8.2773</definedName>
    <definedName name="WorkCode">14012300000000</definedName>
    <definedName name="xiangmu">基础信息!$B$4</definedName>
    <definedName name="xxxCLabel1.1.Prompt">0</definedName>
    <definedName name="xxxCLabel1.10.Prompt">0</definedName>
    <definedName name="xxxCLabel1.11.Prompt">0</definedName>
    <definedName name="xxxCLabel1.12.Prompt">0</definedName>
    <definedName name="xxxCLabel1.13.Prompt">0</definedName>
    <definedName name="xxxCLabel1.14.Prompt">0</definedName>
    <definedName name="xxxCLabel1.15.Prompt">0</definedName>
    <definedName name="xxxCLabel1.16.Prompt">0</definedName>
    <definedName name="xxxCLabel1.17.Prompt">0</definedName>
    <definedName name="xxxCLabel1.18.Prompt">0</definedName>
    <definedName name="xxxCLabel1.19.Prompt">0</definedName>
    <definedName name="xxxCLabel1.2.Prompt">0</definedName>
    <definedName name="xxxCLabel1.20.Prompt">0</definedName>
    <definedName name="xxxCLabel1.21.Prompt">0</definedName>
    <definedName name="xxxCLabel1.22.Prompt">0</definedName>
    <definedName name="xxxCLabel1.23.Prompt">0</definedName>
    <definedName name="xxxCLabel1.24.Prompt">0</definedName>
    <definedName name="xxxCLabel1.25.Prompt">0</definedName>
    <definedName name="xxxCLabel1.3.Prompt">0</definedName>
    <definedName name="xxxCLabel1.4.Prompt">0</definedName>
    <definedName name="xxxCLabel1.5.Prompt">0</definedName>
    <definedName name="xxxCLabel1.6.Prompt">0</definedName>
    <definedName name="xxxCLabel1.7.Prompt">0</definedName>
    <definedName name="xxxCLabel1.8.Prompt">0</definedName>
    <definedName name="xxxCLabel1.9.Prompt">0</definedName>
    <definedName name="xxxColHeader1bx">0</definedName>
    <definedName name="xxxColHeader1by">11</definedName>
    <definedName name="xxxColHeader1ex">0</definedName>
    <definedName name="xxxColHeader1ey">11</definedName>
    <definedName name="xxxColLabels1bx">1</definedName>
    <definedName name="xxxColLabels1by">11</definedName>
    <definedName name="xxxColLabels1ex">25</definedName>
    <definedName name="xxxColLabels1ey">11</definedName>
    <definedName name="xxxCommon1DimValue1.1">"'5503"</definedName>
    <definedName name="xxxCommon1DimValue1.2">"PROFIT &amp; LOSS ACCOUNT CHEMICAL"</definedName>
    <definedName name="xxxCommon1DimValue2.1">"A"</definedName>
    <definedName name="xxxCommon1DimValue2.2">"Actual"</definedName>
    <definedName name="xxxCommon1DimValue3.1">"'2360"</definedName>
    <definedName name="xxxCommon1DimValue3.2">"SHANGAI SPECIALTY COR"</definedName>
    <definedName name="xxxCommon1DimValue4.1">"'05"</definedName>
    <definedName name="xxxCommon1DimValue4.2">"May"</definedName>
    <definedName name="xxxCommon1DimValue5.1">"Year-to-Date"</definedName>
    <definedName name="xxxCommon1DimValue5.2">"Year to date P&amp;L Accumulation"</definedName>
    <definedName name="xxxCommon1DimValue6.1">"'2003"</definedName>
    <definedName name="xxxCommon1DimValue6.2">2003</definedName>
    <definedName name="xxxCommon1DimValue7.1">"Local"</definedName>
    <definedName name="xxxCommon1DimValue7.2">"Local Currency"</definedName>
    <definedName name="xxxCommon1DimValue8.1">"Net-of-Adjustments"</definedName>
    <definedName name="xxxCommon1DimValue8.2">"Net-of-Adjustments Datatype"</definedName>
    <definedName name="xxxCommonArea1bx">0</definedName>
    <definedName name="xxxCommonArea1by">2</definedName>
    <definedName name="xxxCommonArea1ex">2</definedName>
    <definedName name="xxxCommonArea1ey">9</definedName>
    <definedName name="xxxDataBlock1bx">1</definedName>
    <definedName name="xxxDataBlock1by">15</definedName>
    <definedName name="xxxDataBlock1ex">25</definedName>
    <definedName name="xxxDataBlock1ey">93</definedName>
    <definedName name="xxxDownfootCols1Count">0</definedName>
    <definedName name="xxxDownfootRows1Count">13</definedName>
    <definedName name="xxxDownfootRows1Number0">18</definedName>
    <definedName name="xxxDownfootRows1Number1">26</definedName>
    <definedName name="xxxDownfootRows1Number10">83</definedName>
    <definedName name="xxxDownfootRows1Number11">85</definedName>
    <definedName name="xxxDownfootRows1Number12">88</definedName>
    <definedName name="xxxDownfootRows1Number13">132</definedName>
    <definedName name="xxxDownfootRows1Number14">136</definedName>
    <definedName name="xxxDownfootRows1Number15">139</definedName>
    <definedName name="xxxDownfootRows1Number16">151</definedName>
    <definedName name="xxxDownfootRows1Number17">152</definedName>
    <definedName name="xxxDownfootRows1Number18">153</definedName>
    <definedName name="xxxDownfootRows1Number19">156</definedName>
    <definedName name="xxxDownfootRows1Number2">33</definedName>
    <definedName name="xxxDownfootRows1Number20">190</definedName>
    <definedName name="xxxDownfootRows1Number21">191</definedName>
    <definedName name="xxxDownfootRows1Number22">194</definedName>
    <definedName name="xxxDownfootRows1Number23">200</definedName>
    <definedName name="xxxDownfootRows1Number24">222</definedName>
    <definedName name="xxxDownfootRows1Number25">224</definedName>
    <definedName name="xxxDownfootRows1Number26">227</definedName>
    <definedName name="xxxDownfootRows1Number27">228</definedName>
    <definedName name="xxxDownfootRows1Number28">230</definedName>
    <definedName name="xxxDownfootRows1Number3">38</definedName>
    <definedName name="xxxDownfootRows1Number4">43</definedName>
    <definedName name="xxxDownfootRows1Number5">54</definedName>
    <definedName name="xxxDownfootRows1Number6">58</definedName>
    <definedName name="xxxDownfootRows1Number7">64</definedName>
    <definedName name="xxxDownfootRows1Number8">75</definedName>
    <definedName name="xxxDownfootRows1Number9">76</definedName>
    <definedName name="xxxEntireArea1bx">0</definedName>
    <definedName name="xxxEntireArea1by">2</definedName>
    <definedName name="xxxEntireArea1ex">25</definedName>
    <definedName name="xxxEntireArea1ey">93</definedName>
    <definedName name="xxxGNVFileName">"P&amp;L.GNV"</definedName>
    <definedName name="xxxGNVStamp">1046183883</definedName>
    <definedName name="xxxHeaderCols1Count">0</definedName>
    <definedName name="xxxHeaderRows1Count">0</definedName>
    <definedName name="xxxNumber_Areas">1</definedName>
    <definedName name="xxxODECols1Count">0</definedName>
    <definedName name="xxxODERows1Count">0</definedName>
    <definedName name="xxxRefreshable">1</definedName>
    <definedName name="xxxRLabel1.1.Prompt">0</definedName>
    <definedName name="xxxRLabel1.10.Prompt">0</definedName>
    <definedName name="xxxRLabel1.100.Prompt">0</definedName>
    <definedName name="xxxRLabel1.101.Prompt">0</definedName>
    <definedName name="xxxRLabel1.102.Prompt">0</definedName>
    <definedName name="xxxRLabel1.103.Prompt">0</definedName>
    <definedName name="xxxRLabel1.104.Prompt">0</definedName>
    <definedName name="xxxRLabel1.105.Prompt">0</definedName>
    <definedName name="xxxRLabel1.106.Prompt">0</definedName>
    <definedName name="xxxRLabel1.107.Prompt">0</definedName>
    <definedName name="xxxRLabel1.108.Prompt">0</definedName>
    <definedName name="xxxRLabel1.109.Prompt">0</definedName>
    <definedName name="xxxRLabel1.11.Prompt">0</definedName>
    <definedName name="xxxRLabel1.110.Prompt">0</definedName>
    <definedName name="xxxRLabel1.111.Prompt">0</definedName>
    <definedName name="xxxRLabel1.112.Prompt">0</definedName>
    <definedName name="xxxRLabel1.113.Prompt">0</definedName>
    <definedName name="xxxRLabel1.114.Prompt">0</definedName>
    <definedName name="xxxRLabel1.115.Prompt">0</definedName>
    <definedName name="xxxRLabel1.116.Prompt">0</definedName>
    <definedName name="xxxRLabel1.117.Prompt">0</definedName>
    <definedName name="xxxRLabel1.118.Prompt">0</definedName>
    <definedName name="xxxRLabel1.119.Prompt">0</definedName>
    <definedName name="xxxRLabel1.12.Prompt">0</definedName>
    <definedName name="xxxRLabel1.120.Prompt">0</definedName>
    <definedName name="xxxRLabel1.121.Prompt">0</definedName>
    <definedName name="xxxRLabel1.122.Prompt">0</definedName>
    <definedName name="xxxRLabel1.123.Prompt">0</definedName>
    <definedName name="xxxRLabel1.124.Prompt">0</definedName>
    <definedName name="xxxRLabel1.125.Prompt">0</definedName>
    <definedName name="xxxRLabel1.126.Prompt">0</definedName>
    <definedName name="xxxRLabel1.127.Prompt">0</definedName>
    <definedName name="xxxRLabel1.128.Prompt">0</definedName>
    <definedName name="xxxRLabel1.129.Prompt">0</definedName>
    <definedName name="xxxRLabel1.13.Prompt">0</definedName>
    <definedName name="xxxRLabel1.130.Prompt">0</definedName>
    <definedName name="xxxRLabel1.131.Prompt">0</definedName>
    <definedName name="xxxRLabel1.132.Prompt">0</definedName>
    <definedName name="xxxRLabel1.133.Prompt">0</definedName>
    <definedName name="xxxRLabel1.134.Prompt">0</definedName>
    <definedName name="xxxRLabel1.135.Prompt">0</definedName>
    <definedName name="xxxRLabel1.136.Prompt">0</definedName>
    <definedName name="xxxRLabel1.137.Prompt">0</definedName>
    <definedName name="xxxRLabel1.138.Prompt">0</definedName>
    <definedName name="xxxRLabel1.139.Prompt">0</definedName>
    <definedName name="xxxRLabel1.14.Prompt">0</definedName>
    <definedName name="xxxRLabel1.140.Prompt">0</definedName>
    <definedName name="xxxRLabel1.141.Prompt">0</definedName>
    <definedName name="xxxRLabel1.142.Prompt">0</definedName>
    <definedName name="xxxRLabel1.143.Prompt">0</definedName>
    <definedName name="xxxRLabel1.144.Prompt">0</definedName>
    <definedName name="xxxRLabel1.145.Prompt">0</definedName>
    <definedName name="xxxRLabel1.146.Prompt">0</definedName>
    <definedName name="xxxRLabel1.147.Prompt">0</definedName>
    <definedName name="xxxRLabel1.148.Prompt">0</definedName>
    <definedName name="xxxRLabel1.149.Prompt">0</definedName>
    <definedName name="xxxRLabel1.15.Prompt">0</definedName>
    <definedName name="xxxRLabel1.150.Prompt">0</definedName>
    <definedName name="xxxRLabel1.151.Prompt">0</definedName>
    <definedName name="xxxRLabel1.152.Prompt">0</definedName>
    <definedName name="xxxRLabel1.153.Prompt">0</definedName>
    <definedName name="xxxRLabel1.154.Prompt">0</definedName>
    <definedName name="xxxRLabel1.155.Prompt">0</definedName>
    <definedName name="xxxRLabel1.156.Prompt">0</definedName>
    <definedName name="xxxRLabel1.157.Prompt">0</definedName>
    <definedName name="xxxRLabel1.158.Prompt">0</definedName>
    <definedName name="xxxRLabel1.159.Prompt">0</definedName>
    <definedName name="xxxRLabel1.16.Prompt">0</definedName>
    <definedName name="xxxRLabel1.160.Prompt">0</definedName>
    <definedName name="xxxRLabel1.161.Prompt">0</definedName>
    <definedName name="xxxRLabel1.162.Prompt">0</definedName>
    <definedName name="xxxRLabel1.163.Prompt">0</definedName>
    <definedName name="xxxRLabel1.164.Prompt">0</definedName>
    <definedName name="xxxRLabel1.165.Prompt">0</definedName>
    <definedName name="xxxRLabel1.166.Prompt">0</definedName>
    <definedName name="xxxRLabel1.167.Prompt">0</definedName>
    <definedName name="xxxRLabel1.168.Prompt">0</definedName>
    <definedName name="xxxRLabel1.169.Prompt">0</definedName>
    <definedName name="xxxRLabel1.17.Prompt">0</definedName>
    <definedName name="xxxRLabel1.170.Prompt">0</definedName>
    <definedName name="xxxRLabel1.171.Prompt">0</definedName>
    <definedName name="xxxRLabel1.172.Prompt">0</definedName>
    <definedName name="xxxRLabel1.173.Prompt">0</definedName>
    <definedName name="xxxRLabel1.174.Prompt">0</definedName>
    <definedName name="xxxRLabel1.175.Prompt">0</definedName>
    <definedName name="xxxRLabel1.176.Prompt">0</definedName>
    <definedName name="xxxRLabel1.177.Prompt">0</definedName>
    <definedName name="xxxRLabel1.178.Prompt">0</definedName>
    <definedName name="xxxRLabel1.179.Prompt">0</definedName>
    <definedName name="xxxRLabel1.18.Prompt">0</definedName>
    <definedName name="xxxRLabel1.180.Prompt">0</definedName>
    <definedName name="xxxRLabel1.181.Prompt">0</definedName>
    <definedName name="xxxRLabel1.182.Prompt">0</definedName>
    <definedName name="xxxRLabel1.183.Prompt">0</definedName>
    <definedName name="xxxRLabel1.184.Prompt">0</definedName>
    <definedName name="xxxRLabel1.185.Prompt">0</definedName>
    <definedName name="xxxRLabel1.186.Prompt">0</definedName>
    <definedName name="xxxRLabel1.187.Prompt">0</definedName>
    <definedName name="xxxRLabel1.188.Prompt">0</definedName>
    <definedName name="xxxRLabel1.189.Prompt">0</definedName>
    <definedName name="xxxRLabel1.19.Prompt">0</definedName>
    <definedName name="xxxRLabel1.190.Prompt">0</definedName>
    <definedName name="xxxRLabel1.191.Prompt">0</definedName>
    <definedName name="xxxRLabel1.192.Prompt">0</definedName>
    <definedName name="xxxRLabel1.193.Prompt">0</definedName>
    <definedName name="xxxRLabel1.194.Prompt">0</definedName>
    <definedName name="xxxRLabel1.195.Prompt">0</definedName>
    <definedName name="xxxRLabel1.196.Prompt">0</definedName>
    <definedName name="xxxRLabel1.197.Prompt">0</definedName>
    <definedName name="xxxRLabel1.198.Prompt">0</definedName>
    <definedName name="xxxRLabel1.199.Prompt">0</definedName>
    <definedName name="xxxRLabel1.2.Prompt">0</definedName>
    <definedName name="xxxRLabel1.20.Prompt">0</definedName>
    <definedName name="xxxRLabel1.200.Prompt">0</definedName>
    <definedName name="xxxRLabel1.201.Prompt">0</definedName>
    <definedName name="xxxRLabel1.202.Prompt">0</definedName>
    <definedName name="xxxRLabel1.203.Prompt">0</definedName>
    <definedName name="xxxRLabel1.204.Prompt">0</definedName>
    <definedName name="xxxRLabel1.205.Prompt">0</definedName>
    <definedName name="xxxRLabel1.206.Prompt">0</definedName>
    <definedName name="xxxRLabel1.207.Prompt">0</definedName>
    <definedName name="xxxRLabel1.208.Prompt">0</definedName>
    <definedName name="xxxRLabel1.209.Prompt">0</definedName>
    <definedName name="xxxRLabel1.21.Prompt">0</definedName>
    <definedName name="xxxRLabel1.210.Prompt">0</definedName>
    <definedName name="xxxRLabel1.211.Prompt">0</definedName>
    <definedName name="xxxRLabel1.212.Prompt">0</definedName>
    <definedName name="xxxRLabel1.213.Prompt">0</definedName>
    <definedName name="xxxRLabel1.214.Prompt">0</definedName>
    <definedName name="xxxRLabel1.215.Prompt">0</definedName>
    <definedName name="xxxRLabel1.216.Prompt">0</definedName>
    <definedName name="xxxRLabel1.22.Prompt">0</definedName>
    <definedName name="xxxRLabel1.23.Prompt">0</definedName>
    <definedName name="xxxRLabel1.24.Prompt">0</definedName>
    <definedName name="xxxRLabel1.25.Prompt">0</definedName>
    <definedName name="xxxRLabel1.26.Prompt">0</definedName>
    <definedName name="xxxRLabel1.27.Prompt">0</definedName>
    <definedName name="xxxRLabel1.28.Prompt">0</definedName>
    <definedName name="xxxRLabel1.29.Prompt">0</definedName>
    <definedName name="xxxRLabel1.3.Prompt">0</definedName>
    <definedName name="xxxRLabel1.30.Prompt">0</definedName>
    <definedName name="xxxRLabel1.31.Prompt">0</definedName>
    <definedName name="xxxRLabel1.32.Prompt">0</definedName>
    <definedName name="xxxRLabel1.33.Prompt">0</definedName>
    <definedName name="xxxRLabel1.34.Prompt">0</definedName>
    <definedName name="xxxRLabel1.35.Prompt">0</definedName>
    <definedName name="xxxRLabel1.36.Prompt">0</definedName>
    <definedName name="xxxRLabel1.37.Prompt">0</definedName>
    <definedName name="xxxRLabel1.38.Prompt">0</definedName>
    <definedName name="xxxRLabel1.39.Prompt">0</definedName>
    <definedName name="xxxRLabel1.4.Prompt">0</definedName>
    <definedName name="xxxRLabel1.40.Prompt">0</definedName>
    <definedName name="xxxRLabel1.41.Prompt">0</definedName>
    <definedName name="xxxRLabel1.42.Prompt">0</definedName>
    <definedName name="xxxRLabel1.43.Prompt">0</definedName>
    <definedName name="xxxRLabel1.44.Prompt">0</definedName>
    <definedName name="xxxRLabel1.45.Prompt">0</definedName>
    <definedName name="xxxRLabel1.46.Prompt">0</definedName>
    <definedName name="xxxRLabel1.47.Prompt">0</definedName>
    <definedName name="xxxRLabel1.48.Prompt">0</definedName>
    <definedName name="xxxRLabel1.49.Prompt">0</definedName>
    <definedName name="xxxRLabel1.5.Prompt">0</definedName>
    <definedName name="xxxRLabel1.50.Prompt">0</definedName>
    <definedName name="xxxRLabel1.51.Prompt">0</definedName>
    <definedName name="xxxRLabel1.52.Prompt">0</definedName>
    <definedName name="xxxRLabel1.53.Prompt">0</definedName>
    <definedName name="xxxRLabel1.54.Prompt">0</definedName>
    <definedName name="xxxRLabel1.55.Prompt">0</definedName>
    <definedName name="xxxRLabel1.56.Prompt">0</definedName>
    <definedName name="xxxRLabel1.57.Prompt">0</definedName>
    <definedName name="xxxRLabel1.58.Prompt">0</definedName>
    <definedName name="xxxRLabel1.59.Prompt">0</definedName>
    <definedName name="xxxRLabel1.6.Prompt">0</definedName>
    <definedName name="xxxRLabel1.60.Prompt">0</definedName>
    <definedName name="xxxRLabel1.61.Prompt">0</definedName>
    <definedName name="xxxRLabel1.62.Prompt">0</definedName>
    <definedName name="xxxRLabel1.63.Prompt">0</definedName>
    <definedName name="xxxRLabel1.64.Prompt">0</definedName>
    <definedName name="xxxRLabel1.65.Prompt">0</definedName>
    <definedName name="xxxRLabel1.66.Prompt">0</definedName>
    <definedName name="xxxRLabel1.67.Prompt">0</definedName>
    <definedName name="xxxRLabel1.68.Prompt">0</definedName>
    <definedName name="xxxRLabel1.69.Prompt">0</definedName>
    <definedName name="xxxRLabel1.7.Prompt">0</definedName>
    <definedName name="xxxRLabel1.70.Prompt">0</definedName>
    <definedName name="xxxRLabel1.71.Prompt">0</definedName>
    <definedName name="xxxRLabel1.72.Prompt">0</definedName>
    <definedName name="xxxRLabel1.73.Prompt">0</definedName>
    <definedName name="xxxRLabel1.74.Prompt">0</definedName>
    <definedName name="xxxRLabel1.75.Prompt">0</definedName>
    <definedName name="xxxRLabel1.76.Prompt">0</definedName>
    <definedName name="xxxRLabel1.77.Prompt">0</definedName>
    <definedName name="xxxRLabel1.78.Prompt">0</definedName>
    <definedName name="xxxRLabel1.79.Prompt">0</definedName>
    <definedName name="xxxRLabel1.8.Prompt">0</definedName>
    <definedName name="xxxRLabel1.80.Prompt">0</definedName>
    <definedName name="xxxRLabel1.81.Prompt">0</definedName>
    <definedName name="xxxRLabel1.82.Prompt">0</definedName>
    <definedName name="xxxRLabel1.83.Prompt">0</definedName>
    <definedName name="xxxRLabel1.84.Prompt">0</definedName>
    <definedName name="xxxRLabel1.85.Prompt">0</definedName>
    <definedName name="xxxRLabel1.86.Prompt">0</definedName>
    <definedName name="xxxRLabel1.87.Prompt">0</definedName>
    <definedName name="xxxRLabel1.88.Prompt">0</definedName>
    <definedName name="xxxRLabel1.89.Prompt">0</definedName>
    <definedName name="xxxRLabel1.9.Prompt">0</definedName>
    <definedName name="xxxRLabel1.90.Prompt">0</definedName>
    <definedName name="xxxRLabel1.91.Prompt">0</definedName>
    <definedName name="xxxRLabel1.96.Prompt">0</definedName>
    <definedName name="xxxRLabel1.97.Prompt">0</definedName>
    <definedName name="xxxRLabel1.98.Prompt">0</definedName>
    <definedName name="xxxRLabel1.99.Prompt">0</definedName>
    <definedName name="xxxRowHeader1bx">0</definedName>
    <definedName name="xxxRowHeader1by">13</definedName>
    <definedName name="xxxRowLabels1bx">0</definedName>
    <definedName name="xxxUDCols1Submit0">1</definedName>
    <definedName name="yeci">基础信息!$I$5</definedName>
    <definedName name="会计制度">3</definedName>
    <definedName name="销售公司成本结转测试.dbf">#REF!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18" i="28" l="1"/>
  <c r="C7" i="28"/>
  <c r="C5" i="28"/>
  <c r="U6" i="13"/>
  <c r="U5" i="13"/>
  <c r="M13" i="31"/>
  <c r="M3" i="31"/>
  <c r="K3" i="31"/>
  <c r="F3" i="31"/>
  <c r="F4" i="31"/>
  <c r="O27" i="13" l="1"/>
  <c r="P26" i="13"/>
  <c r="P25" i="13"/>
  <c r="M6" i="13"/>
  <c r="U15" i="13"/>
  <c r="T18" i="13"/>
  <c r="R18" i="13"/>
  <c r="R5" i="13"/>
  <c r="R17" i="13" s="1"/>
  <c r="T5" i="13"/>
  <c r="T6" i="13"/>
  <c r="N21" i="13"/>
  <c r="N18"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15" i="13"/>
  <c r="E75" i="13" s="1"/>
  <c r="E76" i="13" s="1"/>
  <c r="V14" i="13" l="1"/>
  <c r="J4" i="31" l="1"/>
  <c r="G4" i="31"/>
  <c r="H4" i="31" s="1"/>
  <c r="K4" i="31" s="1"/>
  <c r="G3" i="31"/>
  <c r="E4" i="31"/>
  <c r="E3" i="31"/>
  <c r="A4" i="31"/>
  <c r="A3" i="31"/>
  <c r="L14" i="13"/>
  <c r="Q5" i="13"/>
  <c r="Q6" i="13"/>
  <c r="K6" i="13"/>
  <c r="H19" i="13" s="1"/>
  <c r="H27" i="13" l="1"/>
  <c r="H31" i="13"/>
  <c r="H43" i="13"/>
  <c r="H39" i="13"/>
  <c r="H23" i="13"/>
  <c r="H35" i="13"/>
  <c r="Q14" i="13"/>
  <c r="H42" i="13"/>
  <c r="H38" i="13"/>
  <c r="H34" i="13"/>
  <c r="H30" i="13"/>
  <c r="H26" i="13"/>
  <c r="H22" i="13"/>
  <c r="H18" i="13"/>
  <c r="H15" i="13"/>
  <c r="H41" i="13"/>
  <c r="H37" i="13"/>
  <c r="H33" i="13"/>
  <c r="H29" i="13"/>
  <c r="H25" i="13"/>
  <c r="H21" i="13"/>
  <c r="H17" i="13"/>
  <c r="R6" i="13"/>
  <c r="H44" i="13"/>
  <c r="H40" i="13"/>
  <c r="H36" i="13"/>
  <c r="H32" i="13"/>
  <c r="H28" i="13"/>
  <c r="H24" i="13"/>
  <c r="H20" i="13"/>
  <c r="H16" i="13"/>
  <c r="J3" i="31"/>
  <c r="H3" i="31"/>
  <c r="K5" i="13"/>
  <c r="F14" i="13"/>
  <c r="G8" i="28"/>
  <c r="G9" i="28"/>
  <c r="B9" i="32"/>
  <c r="C9" i="32"/>
  <c r="D9" i="32"/>
  <c r="B10" i="32"/>
  <c r="C10" i="32"/>
  <c r="D10" i="32"/>
  <c r="D7" i="32" s="1"/>
  <c r="B11" i="32"/>
  <c r="C11" i="32"/>
  <c r="D11" i="32"/>
  <c r="C8" i="32"/>
  <c r="C7" i="32" s="1"/>
  <c r="D8" i="32"/>
  <c r="B8" i="32"/>
  <c r="C3" i="32"/>
  <c r="D3" i="32"/>
  <c r="C4" i="32"/>
  <c r="D4" i="32"/>
  <c r="C5" i="32"/>
  <c r="D5" i="32"/>
  <c r="C6" i="32"/>
  <c r="D6" i="32"/>
  <c r="B4" i="32"/>
  <c r="B5" i="32"/>
  <c r="B15" i="32" s="1"/>
  <c r="B6" i="32"/>
  <c r="B3" i="32"/>
  <c r="C12" i="32"/>
  <c r="E6" i="32"/>
  <c r="M5" i="13" l="1"/>
  <c r="J15" i="13"/>
  <c r="J16" i="13"/>
  <c r="X17" i="13"/>
  <c r="J26" i="13"/>
  <c r="J58" i="13"/>
  <c r="E10" i="32"/>
  <c r="D2" i="32"/>
  <c r="E8" i="32"/>
  <c r="E5" i="32"/>
  <c r="E15" i="32" s="1"/>
  <c r="C2" i="32"/>
  <c r="E11" i="32"/>
  <c r="E16" i="32" s="1"/>
  <c r="J50" i="13"/>
  <c r="J18" i="13"/>
  <c r="J74" i="13"/>
  <c r="J42" i="13"/>
  <c r="J66" i="13"/>
  <c r="J34" i="13"/>
  <c r="J70" i="13"/>
  <c r="J62" i="13"/>
  <c r="J54" i="13"/>
  <c r="J46" i="13"/>
  <c r="J38" i="13"/>
  <c r="J30" i="13"/>
  <c r="J22" i="13"/>
  <c r="J67" i="13"/>
  <c r="J59" i="13"/>
  <c r="J51" i="13"/>
  <c r="J43" i="13"/>
  <c r="J35" i="13"/>
  <c r="J27" i="13"/>
  <c r="J19" i="13"/>
  <c r="J71" i="13"/>
  <c r="J63" i="13"/>
  <c r="J55" i="13"/>
  <c r="J47" i="13"/>
  <c r="J39" i="13"/>
  <c r="J31" i="13"/>
  <c r="J23" i="13"/>
  <c r="B16" i="32"/>
  <c r="B14" i="32"/>
  <c r="B2" i="32"/>
  <c r="E4" i="32"/>
  <c r="E3" i="32"/>
  <c r="E2" i="32" s="1"/>
  <c r="J17" i="13"/>
  <c r="J73" i="13"/>
  <c r="J69" i="13"/>
  <c r="J65" i="13"/>
  <c r="J61" i="13"/>
  <c r="J57" i="13"/>
  <c r="J53" i="13"/>
  <c r="J49" i="13"/>
  <c r="J45" i="13"/>
  <c r="J41" i="13"/>
  <c r="J37" i="13"/>
  <c r="J33" i="13"/>
  <c r="J29" i="13"/>
  <c r="J25" i="13"/>
  <c r="J21" i="13"/>
  <c r="J72" i="13"/>
  <c r="J68" i="13"/>
  <c r="J64" i="13"/>
  <c r="J60" i="13"/>
  <c r="J56" i="13"/>
  <c r="J52" i="13"/>
  <c r="J48" i="13"/>
  <c r="J44" i="13"/>
  <c r="J40" i="13"/>
  <c r="J36" i="13"/>
  <c r="J32" i="13"/>
  <c r="J28" i="13"/>
  <c r="J24" i="13"/>
  <c r="J20" i="13"/>
  <c r="B7" i="32"/>
  <c r="E9" i="32"/>
  <c r="B13" i="32"/>
  <c r="E7" i="32" l="1"/>
  <c r="J75" i="13"/>
  <c r="AA20" i="13"/>
  <c r="AA24" i="13"/>
  <c r="AA28" i="13"/>
  <c r="AA32" i="13"/>
  <c r="AA36" i="13"/>
  <c r="AA40" i="13"/>
  <c r="AA44" i="13"/>
  <c r="Z17" i="13"/>
  <c r="X18" i="13" s="1"/>
  <c r="Z18" i="13" s="1"/>
  <c r="X19" i="13" s="1"/>
  <c r="Z19" i="13" s="1"/>
  <c r="X20" i="13" s="1"/>
  <c r="Z20" i="13" s="1"/>
  <c r="X21" i="13" s="1"/>
  <c r="AA21" i="13"/>
  <c r="AA35" i="13"/>
  <c r="AA19" i="13"/>
  <c r="AA38" i="13"/>
  <c r="AA22" i="13"/>
  <c r="AA37" i="13"/>
  <c r="AA34" i="13"/>
  <c r="AA18" i="13"/>
  <c r="AA33" i="13"/>
  <c r="AA43" i="13"/>
  <c r="AA46" i="13"/>
  <c r="AA45" i="13"/>
  <c r="AA23" i="13"/>
  <c r="AA26" i="13"/>
  <c r="AA25" i="13"/>
  <c r="AA17" i="13"/>
  <c r="AA31" i="13"/>
  <c r="AA27" i="13"/>
  <c r="AA30" i="13"/>
  <c r="AA29" i="13"/>
  <c r="AA39" i="13"/>
  <c r="AA42" i="13"/>
  <c r="AA41" i="13"/>
  <c r="M14" i="13"/>
  <c r="K76" i="13"/>
  <c r="B12" i="32"/>
  <c r="E13" i="32"/>
  <c r="E14" i="32"/>
  <c r="M15" i="13" l="1"/>
  <c r="M16" i="13"/>
  <c r="M17" i="13" s="1"/>
  <c r="E12" i="32"/>
  <c r="R14" i="13"/>
  <c r="U14" i="13"/>
  <c r="Z21" i="13"/>
  <c r="X22" i="13" s="1"/>
  <c r="U32" i="13" l="1"/>
  <c r="U40" i="13"/>
  <c r="U25" i="13"/>
  <c r="U65" i="13"/>
  <c r="U57" i="13"/>
  <c r="U42" i="13"/>
  <c r="U48" i="13"/>
  <c r="U37" i="13"/>
  <c r="U73" i="13"/>
  <c r="U33" i="13"/>
  <c r="U69" i="13"/>
  <c r="U30" i="13"/>
  <c r="U46" i="13"/>
  <c r="U62" i="13"/>
  <c r="U29" i="13"/>
  <c r="U26" i="13"/>
  <c r="U58" i="13"/>
  <c r="U21" i="13"/>
  <c r="U38" i="13"/>
  <c r="U18" i="13"/>
  <c r="U56" i="13"/>
  <c r="U68" i="13"/>
  <c r="U27" i="13"/>
  <c r="U55" i="13"/>
  <c r="U75" i="13"/>
  <c r="U31" i="13"/>
  <c r="U51" i="13"/>
  <c r="U54" i="13"/>
  <c r="U61" i="13"/>
  <c r="U76" i="13"/>
  <c r="U47" i="13"/>
  <c r="U35" i="13"/>
  <c r="U71" i="13"/>
  <c r="U70" i="13"/>
  <c r="U53" i="13"/>
  <c r="U36" i="13"/>
  <c r="U23" i="13"/>
  <c r="U60" i="13"/>
  <c r="U72" i="13"/>
  <c r="U49" i="13"/>
  <c r="U66" i="13"/>
  <c r="U41" i="13"/>
  <c r="U45" i="13"/>
  <c r="U59" i="13"/>
  <c r="U28" i="13"/>
  <c r="U44" i="13"/>
  <c r="U63" i="13"/>
  <c r="U20" i="13"/>
  <c r="U39" i="13"/>
  <c r="R19" i="13"/>
  <c r="T19" i="13" s="1"/>
  <c r="U50" i="13"/>
  <c r="U64" i="13"/>
  <c r="U17" i="13"/>
  <c r="U52" i="13"/>
  <c r="U19" i="13"/>
  <c r="U22" i="13"/>
  <c r="U24" i="13"/>
  <c r="U34" i="13"/>
  <c r="U74" i="13"/>
  <c r="U67" i="13"/>
  <c r="U43" i="13"/>
  <c r="Z22" i="13"/>
  <c r="X23" i="13" s="1"/>
  <c r="F7" i="9"/>
  <c r="G7" i="9" s="1"/>
  <c r="Q12" i="31"/>
  <c r="N12" i="31"/>
  <c r="D12" i="31"/>
  <c r="R20" i="13" l="1"/>
  <c r="T20" i="13" s="1"/>
  <c r="R21" i="13" s="1"/>
  <c r="Z23" i="13"/>
  <c r="X24" i="13" s="1"/>
  <c r="L4" i="31"/>
  <c r="M4" i="31" s="1"/>
  <c r="O4" i="31" s="1"/>
  <c r="L3" i="31"/>
  <c r="P4" i="31"/>
  <c r="R4" i="31" s="1"/>
  <c r="P3" i="31"/>
  <c r="Z24" i="13" l="1"/>
  <c r="X25" i="13" s="1"/>
  <c r="T21" i="13"/>
  <c r="R22" i="13" s="1"/>
  <c r="R3" i="31"/>
  <c r="R12" i="31" s="1"/>
  <c r="P12" i="31"/>
  <c r="Z25" i="13" l="1"/>
  <c r="X26" i="13" s="1"/>
  <c r="T22" i="13"/>
  <c r="R23" i="13" s="1"/>
  <c r="O3" i="31"/>
  <c r="O12" i="31" s="1"/>
  <c r="M12" i="31"/>
  <c r="E5" i="30"/>
  <c r="E4" i="30"/>
  <c r="F35" i="28"/>
  <c r="E35" i="28"/>
  <c r="D35" i="28"/>
  <c r="C35" i="28"/>
  <c r="G31" i="28"/>
  <c r="G30" i="28"/>
  <c r="F29" i="28"/>
  <c r="E29" i="28"/>
  <c r="D29" i="28"/>
  <c r="C29" i="28"/>
  <c r="G28" i="28"/>
  <c r="G27" i="28"/>
  <c r="F26" i="28"/>
  <c r="E26" i="28"/>
  <c r="D26" i="28"/>
  <c r="C26" i="28"/>
  <c r="G25" i="28"/>
  <c r="G22" i="28"/>
  <c r="G21" i="28"/>
  <c r="F20" i="28"/>
  <c r="E20" i="28"/>
  <c r="D20" i="28"/>
  <c r="C20" i="28"/>
  <c r="G19" i="28"/>
  <c r="G18" i="28"/>
  <c r="F17" i="28"/>
  <c r="E17" i="28"/>
  <c r="E23" i="28" s="1"/>
  <c r="D17" i="28"/>
  <c r="C17" i="28"/>
  <c r="G16" i="28"/>
  <c r="G13" i="28"/>
  <c r="G12" i="28"/>
  <c r="F11" i="28"/>
  <c r="E11" i="28"/>
  <c r="D11" i="28"/>
  <c r="C11" i="28"/>
  <c r="G10" i="28"/>
  <c r="G7" i="28"/>
  <c r="F6" i="28"/>
  <c r="E6" i="28"/>
  <c r="D6" i="28"/>
  <c r="C6" i="28"/>
  <c r="G5" i="28"/>
  <c r="B20" i="25"/>
  <c r="H19" i="25"/>
  <c r="G18" i="25"/>
  <c r="G20" i="25" s="1"/>
  <c r="F18" i="25"/>
  <c r="F20" i="25" s="1"/>
  <c r="E18" i="25"/>
  <c r="E20" i="25" s="1"/>
  <c r="D18" i="25"/>
  <c r="D20" i="25" s="1"/>
  <c r="C18" i="25"/>
  <c r="C20" i="25" s="1"/>
  <c r="B18" i="25"/>
  <c r="H17" i="25"/>
  <c r="I17" i="25" s="1"/>
  <c r="H16" i="25"/>
  <c r="I16" i="25" s="1"/>
  <c r="H15" i="25"/>
  <c r="I15" i="25" s="1"/>
  <c r="I14" i="25"/>
  <c r="H14" i="25"/>
  <c r="H13" i="25"/>
  <c r="I13" i="25" s="1"/>
  <c r="H12" i="25"/>
  <c r="I12" i="25" s="1"/>
  <c r="H11" i="25"/>
  <c r="I11" i="25" s="1"/>
  <c r="I10" i="25"/>
  <c r="H10" i="25"/>
  <c r="H9" i="25"/>
  <c r="I9" i="25" s="1"/>
  <c r="H8" i="25"/>
  <c r="I8" i="25" s="1"/>
  <c r="H7" i="25"/>
  <c r="I7" i="25" s="1"/>
  <c r="I6" i="25"/>
  <c r="H6" i="25"/>
  <c r="R16" i="24"/>
  <c r="F16" i="24"/>
  <c r="E16" i="24"/>
  <c r="C16" i="24"/>
  <c r="M15" i="24"/>
  <c r="O15" i="24" s="1"/>
  <c r="L15" i="24"/>
  <c r="K15" i="24"/>
  <c r="G15" i="24"/>
  <c r="M14" i="24"/>
  <c r="O14" i="24" s="1"/>
  <c r="L14" i="24"/>
  <c r="K14" i="24"/>
  <c r="G14" i="24"/>
  <c r="M13" i="24"/>
  <c r="O13" i="24" s="1"/>
  <c r="L13" i="24"/>
  <c r="K13" i="24"/>
  <c r="G13" i="24"/>
  <c r="G16" i="24" s="1"/>
  <c r="R9" i="24"/>
  <c r="F9" i="24"/>
  <c r="E9" i="24"/>
  <c r="C9" i="24"/>
  <c r="L8" i="24"/>
  <c r="K8" i="24"/>
  <c r="M8" i="24" s="1"/>
  <c r="O8" i="24" s="1"/>
  <c r="G8" i="24"/>
  <c r="K7" i="24"/>
  <c r="M7" i="24" s="1"/>
  <c r="O7" i="24" s="1"/>
  <c r="G7" i="24"/>
  <c r="L7" i="24" s="1"/>
  <c r="K6" i="24"/>
  <c r="M6" i="24" s="1"/>
  <c r="O6" i="24" s="1"/>
  <c r="G6" i="24"/>
  <c r="L6" i="24" s="1"/>
  <c r="I16" i="22"/>
  <c r="G16" i="22"/>
  <c r="F16" i="22"/>
  <c r="E16" i="22"/>
  <c r="H15" i="22"/>
  <c r="H14" i="22"/>
  <c r="H13" i="22"/>
  <c r="H12" i="22"/>
  <c r="H11" i="22"/>
  <c r="H10" i="22"/>
  <c r="H9" i="22"/>
  <c r="H8" i="22"/>
  <c r="H7" i="22"/>
  <c r="H6" i="22"/>
  <c r="H5" i="22"/>
  <c r="D16" i="21"/>
  <c r="F15" i="21"/>
  <c r="G15" i="21" s="1"/>
  <c r="F14" i="21"/>
  <c r="G14" i="21" s="1"/>
  <c r="G13" i="21"/>
  <c r="F13" i="21"/>
  <c r="G12" i="21"/>
  <c r="F12" i="21"/>
  <c r="F11" i="21"/>
  <c r="G11" i="21" s="1"/>
  <c r="F10" i="21"/>
  <c r="G10" i="21" s="1"/>
  <c r="G9" i="21"/>
  <c r="F9" i="21"/>
  <c r="G8" i="21"/>
  <c r="F8" i="21"/>
  <c r="F7" i="21"/>
  <c r="G7" i="21" s="1"/>
  <c r="F6" i="21"/>
  <c r="G6" i="21" s="1"/>
  <c r="G5" i="21"/>
  <c r="G16" i="21" s="1"/>
  <c r="F5" i="21"/>
  <c r="E16" i="20"/>
  <c r="D16" i="20"/>
  <c r="C15" i="19"/>
  <c r="G17" i="15"/>
  <c r="F17" i="15"/>
  <c r="D17" i="15"/>
  <c r="D15" i="9"/>
  <c r="B15" i="9"/>
  <c r="F15" i="9" s="1"/>
  <c r="G15" i="9" s="1"/>
  <c r="F14" i="9"/>
  <c r="G14" i="9" s="1"/>
  <c r="F13" i="9"/>
  <c r="G13" i="9" s="1"/>
  <c r="F12" i="9"/>
  <c r="G12" i="9" s="1"/>
  <c r="F11" i="9"/>
  <c r="G11" i="9" s="1"/>
  <c r="F10" i="9"/>
  <c r="G10" i="9" s="1"/>
  <c r="F9" i="9"/>
  <c r="G9" i="9" s="1"/>
  <c r="F8" i="9"/>
  <c r="G8" i="9" s="1"/>
  <c r="I11" i="8"/>
  <c r="H11" i="8"/>
  <c r="G11" i="8"/>
  <c r="D11" i="8"/>
  <c r="C11" i="8"/>
  <c r="B11" i="8"/>
  <c r="J10" i="8"/>
  <c r="E10" i="8"/>
  <c r="J9" i="8"/>
  <c r="B17" i="7" s="1"/>
  <c r="B31" i="7" s="1"/>
  <c r="E9" i="8"/>
  <c r="B10" i="7" s="1"/>
  <c r="J8" i="8"/>
  <c r="B16" i="7" s="1"/>
  <c r="E8" i="8"/>
  <c r="B9" i="7" s="1"/>
  <c r="G9" i="7" s="1"/>
  <c r="J7" i="8"/>
  <c r="B15" i="7" s="1"/>
  <c r="G15" i="7" s="1"/>
  <c r="E7" i="8"/>
  <c r="B8" i="7" s="1"/>
  <c r="J6" i="8"/>
  <c r="B14" i="7" s="1"/>
  <c r="G14" i="7" s="1"/>
  <c r="E6" i="8"/>
  <c r="B7" i="7" s="1"/>
  <c r="G7" i="7" s="1"/>
  <c r="H33" i="7"/>
  <c r="B32" i="7"/>
  <c r="H26" i="7"/>
  <c r="F26" i="7"/>
  <c r="E26" i="7"/>
  <c r="D26" i="7"/>
  <c r="C26" i="7"/>
  <c r="B26" i="7"/>
  <c r="G25" i="7"/>
  <c r="G24" i="7"/>
  <c r="G23" i="7"/>
  <c r="G22" i="7"/>
  <c r="G21" i="7"/>
  <c r="G26" i="7" s="1"/>
  <c r="H19" i="7"/>
  <c r="F19" i="7"/>
  <c r="E19" i="7"/>
  <c r="D19" i="7"/>
  <c r="C19" i="7"/>
  <c r="G18" i="7"/>
  <c r="G17" i="7"/>
  <c r="H12" i="7"/>
  <c r="F12" i="7"/>
  <c r="E12" i="7"/>
  <c r="D12" i="7"/>
  <c r="C12" i="7"/>
  <c r="B12" i="7"/>
  <c r="G11" i="7"/>
  <c r="G10" i="7"/>
  <c r="G8" i="7"/>
  <c r="F33" i="4"/>
  <c r="E33" i="4"/>
  <c r="C33" i="4" s="1"/>
  <c r="Z26" i="13" l="1"/>
  <c r="X27" i="13" s="1"/>
  <c r="T23" i="13"/>
  <c r="R24" i="13" s="1"/>
  <c r="B30" i="7"/>
  <c r="B29" i="7"/>
  <c r="B19" i="7"/>
  <c r="G16" i="7"/>
  <c r="G30" i="7" s="1"/>
  <c r="B28" i="7"/>
  <c r="B33" i="7" s="1"/>
  <c r="G20" i="28"/>
  <c r="C23" i="28"/>
  <c r="G11" i="28"/>
  <c r="C32" i="28"/>
  <c r="G29" i="7"/>
  <c r="E11" i="8"/>
  <c r="G28" i="7"/>
  <c r="G32" i="7"/>
  <c r="F14" i="28"/>
  <c r="G35" i="28"/>
  <c r="F23" i="28"/>
  <c r="F32" i="28"/>
  <c r="F16" i="21"/>
  <c r="I18" i="25"/>
  <c r="G31" i="7"/>
  <c r="J11" i="8"/>
  <c r="H16" i="22"/>
  <c r="G9" i="24"/>
  <c r="N8" i="24"/>
  <c r="Q8" i="24" s="1"/>
  <c r="S8" i="24" s="1"/>
  <c r="G6" i="28"/>
  <c r="D14" i="28"/>
  <c r="G17" i="28"/>
  <c r="D32" i="28"/>
  <c r="G29" i="28"/>
  <c r="D23" i="28"/>
  <c r="G26" i="28"/>
  <c r="C14" i="28"/>
  <c r="E32" i="28"/>
  <c r="E14" i="28"/>
  <c r="H18" i="25"/>
  <c r="H20" i="25" s="1"/>
  <c r="N7" i="24"/>
  <c r="Q7" i="24" s="1"/>
  <c r="S7" i="24" s="1"/>
  <c r="N6" i="24"/>
  <c r="Q6" i="24" s="1"/>
  <c r="N13" i="24"/>
  <c r="Q13" i="24" s="1"/>
  <c r="N14" i="24"/>
  <c r="Q14" i="24" s="1"/>
  <c r="S14" i="24" s="1"/>
  <c r="N15" i="24"/>
  <c r="Q15" i="24" s="1"/>
  <c r="S15" i="24" s="1"/>
  <c r="G12" i="7"/>
  <c r="Z27" i="13" l="1"/>
  <c r="X28" i="13" s="1"/>
  <c r="T24" i="13"/>
  <c r="R25" i="13" s="1"/>
  <c r="G19" i="7"/>
  <c r="G33" i="7"/>
  <c r="E34" i="28"/>
  <c r="G32" i="28"/>
  <c r="G23" i="28"/>
  <c r="F34" i="28"/>
  <c r="D34" i="28"/>
  <c r="G14" i="28"/>
  <c r="C34" i="28"/>
  <c r="Q9" i="24"/>
  <c r="S6" i="24"/>
  <c r="S9" i="24" s="1"/>
  <c r="Q16" i="24"/>
  <c r="S13" i="24"/>
  <c r="S16" i="24" s="1"/>
  <c r="Z28" i="13" l="1"/>
  <c r="X29" i="13" s="1"/>
  <c r="T25" i="13"/>
  <c r="R26" i="13" s="1"/>
  <c r="G34" i="28"/>
  <c r="H34" i="28" s="1"/>
  <c r="Z29" i="13" l="1"/>
  <c r="X30" i="13" s="1"/>
  <c r="T26" i="13"/>
  <c r="R27" i="13" s="1"/>
  <c r="Z30" i="13" l="1"/>
  <c r="X31" i="13" s="1"/>
  <c r="T27" i="13"/>
  <c r="R28" i="13" s="1"/>
  <c r="Z31" i="13" l="1"/>
  <c r="X32" i="13" s="1"/>
  <c r="T28" i="13"/>
  <c r="R29" i="13" s="1"/>
  <c r="Z32" i="13" l="1"/>
  <c r="X33" i="13" s="1"/>
  <c r="T29" i="13"/>
  <c r="R30" i="13" s="1"/>
  <c r="Z33" i="13" l="1"/>
  <c r="X34" i="13" s="1"/>
  <c r="T30" i="13"/>
  <c r="R31" i="13" s="1"/>
  <c r="Z34" i="13" l="1"/>
  <c r="X35" i="13" s="1"/>
  <c r="T31" i="13"/>
  <c r="R32" i="13" s="1"/>
  <c r="Z35" i="13" l="1"/>
  <c r="X36" i="13" s="1"/>
  <c r="T32" i="13"/>
  <c r="R33" i="13" s="1"/>
  <c r="Z36" i="13" l="1"/>
  <c r="X37" i="13" s="1"/>
  <c r="T33" i="13"/>
  <c r="R34" i="13" s="1"/>
  <c r="Z37" i="13" l="1"/>
  <c r="X38" i="13" s="1"/>
  <c r="T34" i="13"/>
  <c r="R35" i="13" s="1"/>
  <c r="Z38" i="13" l="1"/>
  <c r="X39" i="13" s="1"/>
  <c r="T35" i="13"/>
  <c r="Z39" i="13" l="1"/>
  <c r="X40" i="13" s="1"/>
  <c r="R36" i="13"/>
  <c r="Z40" i="13" l="1"/>
  <c r="X41" i="13" s="1"/>
  <c r="T36" i="13"/>
  <c r="Z41" i="13" l="1"/>
  <c r="X42" i="13" s="1"/>
  <c r="R37" i="13"/>
  <c r="Z42" i="13" l="1"/>
  <c r="X43" i="13" s="1"/>
  <c r="T37" i="13"/>
  <c r="R38" i="13" s="1"/>
  <c r="Z43" i="13" l="1"/>
  <c r="X44" i="13" s="1"/>
  <c r="T38" i="13"/>
  <c r="R39" i="13" s="1"/>
  <c r="Z44" i="13" l="1"/>
  <c r="X45" i="13" s="1"/>
  <c r="T39" i="13"/>
  <c r="Z45" i="13" l="1"/>
  <c r="X46" i="13" s="1"/>
  <c r="Z46" i="13" s="1"/>
  <c r="R40" i="13"/>
  <c r="T40" i="13" l="1"/>
  <c r="R41" i="13" s="1"/>
  <c r="T41" i="13" l="1"/>
  <c r="R42" i="13" s="1"/>
  <c r="T42" i="13" l="1"/>
  <c r="R43" i="13" s="1"/>
  <c r="T43" i="13" l="1"/>
  <c r="R44" i="13" l="1"/>
  <c r="T44" i="13" l="1"/>
  <c r="R45" i="13" s="1"/>
  <c r="T45" i="13" l="1"/>
  <c r="R46" i="13" s="1"/>
  <c r="T46" i="13" l="1"/>
  <c r="R47" i="13" s="1"/>
  <c r="T47" i="13" l="1"/>
  <c r="R48" i="13" l="1"/>
  <c r="T48" i="13" l="1"/>
  <c r="R49" i="13" s="1"/>
  <c r="T49" i="13" l="1"/>
  <c r="R50" i="13" s="1"/>
  <c r="T50" i="13" l="1"/>
  <c r="R51" i="13" s="1"/>
  <c r="T51" i="13" l="1"/>
  <c r="R52" i="13" s="1"/>
  <c r="T52" i="13" l="1"/>
  <c r="R53" i="13" s="1"/>
  <c r="T53" i="13" l="1"/>
  <c r="R54" i="13" s="1"/>
  <c r="T54" i="13" l="1"/>
  <c r="R55" i="13" s="1"/>
  <c r="T55" i="13" l="1"/>
  <c r="R56" i="13" s="1"/>
  <c r="T56" i="13" l="1"/>
  <c r="R57" i="13" s="1"/>
  <c r="T57" i="13" l="1"/>
  <c r="R58" i="13" s="1"/>
  <c r="T58" i="13" l="1"/>
  <c r="R59" i="13" s="1"/>
  <c r="T59" i="13" l="1"/>
  <c r="R60" i="13" s="1"/>
  <c r="T60" i="13" l="1"/>
  <c r="R61" i="13" s="1"/>
  <c r="T61" i="13" l="1"/>
  <c r="R62" i="13" s="1"/>
  <c r="T62" i="13" l="1"/>
  <c r="R63" i="13" s="1"/>
  <c r="T63" i="13" l="1"/>
  <c r="R64" i="13" s="1"/>
  <c r="T64" i="13" l="1"/>
  <c r="R65" i="13" s="1"/>
  <c r="T65" i="13" l="1"/>
  <c r="R66" i="13" s="1"/>
  <c r="T66" i="13" l="1"/>
  <c r="R67" i="13" s="1"/>
  <c r="T67" i="13" l="1"/>
  <c r="R68" i="13" s="1"/>
  <c r="T68" i="13" l="1"/>
  <c r="R69" i="13" s="1"/>
  <c r="T69" i="13" l="1"/>
  <c r="R70" i="13" s="1"/>
  <c r="T70" i="13" l="1"/>
  <c r="R71" i="13" s="1"/>
  <c r="T71" i="13" l="1"/>
  <c r="R72" i="13" s="1"/>
  <c r="T72" i="13" l="1"/>
  <c r="R73" i="13" s="1"/>
  <c r="T73" i="13" l="1"/>
  <c r="R74" i="13" s="1"/>
  <c r="T74" i="13" l="1"/>
  <c r="R75" i="13" s="1"/>
  <c r="T75" i="13" l="1"/>
  <c r="R76" i="13" s="1"/>
  <c r="T76" i="13" s="1"/>
</calcChain>
</file>

<file path=xl/sharedStrings.xml><?xml version="1.0" encoding="utf-8"?>
<sst xmlns="http://schemas.openxmlformats.org/spreadsheetml/2006/main" count="591" uniqueCount="381">
  <si>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</si>
  <si>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</si>
  <si>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</si>
  <si>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</si>
  <si>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</si>
  <si>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</si>
  <si>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</si>
  <si>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</si>
  <si>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</si>
  <si>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</si>
  <si>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</si>
  <si>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</si>
  <si>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</si>
  <si>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</si>
  <si>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</si>
  <si>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</si>
  <si>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</si>
  <si>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</si>
  <si>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</si>
  <si>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</si>
  <si>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</si>
  <si>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</si>
  <si>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</si>
  <si>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</si>
  <si>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</si>
  <si>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</si>
  <si>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</si>
  <si>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</si>
  <si>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</si>
  <si>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</si>
  <si>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</si>
  <si>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项目名称</t>
    <phoneticPr fontId="3" type="noConversion"/>
  </si>
  <si>
    <t>期末
未审数</t>
    <phoneticPr fontId="3" type="noConversion"/>
  </si>
  <si>
    <t>重分类调整</t>
    <phoneticPr fontId="3" type="noConversion"/>
  </si>
  <si>
    <t>期末
审定数</t>
    <phoneticPr fontId="3" type="noConversion"/>
  </si>
  <si>
    <t>期初
审定数</t>
    <phoneticPr fontId="3" type="noConversion"/>
  </si>
  <si>
    <t>借方</t>
    <phoneticPr fontId="3" type="noConversion"/>
  </si>
  <si>
    <t>贷方</t>
    <phoneticPr fontId="3" type="noConversion"/>
  </si>
  <si>
    <t>账面原值</t>
    <phoneticPr fontId="3" type="noConversion"/>
  </si>
  <si>
    <t>----</t>
    <phoneticPr fontId="3" type="noConversion"/>
  </si>
  <si>
    <t>----</t>
    <phoneticPr fontId="3" type="noConversion"/>
  </si>
  <si>
    <t>房屋及建筑物</t>
  </si>
  <si>
    <t>小计</t>
    <phoneticPr fontId="3" type="noConversion"/>
  </si>
  <si>
    <t>累计折旧</t>
    <phoneticPr fontId="3" type="noConversion"/>
  </si>
  <si>
    <t>减值准备</t>
    <phoneticPr fontId="3" type="noConversion"/>
  </si>
  <si>
    <t>账面价值</t>
    <phoneticPr fontId="3" type="noConversion"/>
  </si>
  <si>
    <t>合计</t>
    <phoneticPr fontId="3" type="noConversion"/>
  </si>
  <si>
    <t>F/S：∧</t>
    <phoneticPr fontId="3" type="noConversion"/>
  </si>
  <si>
    <t>T/B：∧</t>
    <phoneticPr fontId="3" type="noConversion"/>
  </si>
  <si>
    <t>B：∧</t>
    <phoneticPr fontId="3" type="noConversion"/>
  </si>
  <si>
    <r>
      <t>固定资产原价</t>
    </r>
    <r>
      <rPr>
        <b/>
        <sz val="14"/>
        <rFont val="Times New Roman"/>
        <family val="1"/>
      </rPr>
      <t>/</t>
    </r>
    <r>
      <rPr>
        <b/>
        <sz val="14"/>
        <rFont val="黑体"/>
        <family val="3"/>
        <charset val="134"/>
      </rPr>
      <t>累计折旧明细表</t>
    </r>
    <phoneticPr fontId="3" type="noConversion"/>
  </si>
  <si>
    <t xml:space="preserve"> 固定资产类别</t>
    <phoneticPr fontId="3" type="noConversion"/>
  </si>
  <si>
    <t>固定资产原价</t>
    <phoneticPr fontId="3" type="noConversion"/>
  </si>
  <si>
    <t>折旧方法</t>
    <phoneticPr fontId="3" type="noConversion"/>
  </si>
  <si>
    <t>累计折旧</t>
    <phoneticPr fontId="3" type="noConversion"/>
  </si>
  <si>
    <t>本期增加</t>
    <phoneticPr fontId="3" type="noConversion"/>
  </si>
  <si>
    <t>本期减少</t>
    <phoneticPr fontId="3" type="noConversion"/>
  </si>
  <si>
    <t>期末数</t>
    <phoneticPr fontId="3" type="noConversion"/>
  </si>
  <si>
    <t>本期增加</t>
    <phoneticPr fontId="3" type="noConversion"/>
  </si>
  <si>
    <t>合计</t>
    <phoneticPr fontId="3" type="noConversion"/>
  </si>
  <si>
    <t>原值</t>
    <phoneticPr fontId="3" type="noConversion"/>
  </si>
  <si>
    <t>2021-12-31</t>
    <phoneticPr fontId="1" type="noConversion"/>
  </si>
  <si>
    <t>类别</t>
    <phoneticPr fontId="3" type="noConversion"/>
  </si>
  <si>
    <t>固定资产原值</t>
    <phoneticPr fontId="3" type="noConversion"/>
  </si>
  <si>
    <t>备注</t>
    <phoneticPr fontId="3" type="noConversion"/>
  </si>
  <si>
    <t>期末</t>
    <phoneticPr fontId="3" type="noConversion"/>
  </si>
  <si>
    <t>期初</t>
    <phoneticPr fontId="3" type="noConversion"/>
  </si>
  <si>
    <t>期末期初变动额</t>
    <phoneticPr fontId="3" type="noConversion"/>
  </si>
  <si>
    <t>期末期初变动率</t>
    <phoneticPr fontId="3" type="noConversion"/>
  </si>
  <si>
    <t>金额</t>
    <phoneticPr fontId="3" type="noConversion"/>
  </si>
  <si>
    <t>占产量的比例</t>
    <phoneticPr fontId="3" type="noConversion"/>
  </si>
  <si>
    <t>合 计</t>
    <phoneticPr fontId="3" type="noConversion"/>
  </si>
  <si>
    <t>2</t>
    <phoneticPr fontId="1" type="noConversion"/>
  </si>
  <si>
    <t>F:\工作\清算\电子底稿模板\2\2_数据.cxt</t>
    <phoneticPr fontId="1" type="noConversion"/>
  </si>
  <si>
    <t>14012300000000</t>
    <phoneticPr fontId="1" type="noConversion"/>
  </si>
  <si>
    <t>一、固定资产盘点情况说明：</t>
    <phoneticPr fontId="3" type="noConversion"/>
  </si>
  <si>
    <t>固定资产负责人：</t>
    <phoneticPr fontId="3" type="noConversion"/>
  </si>
  <si>
    <t>固定资产记账员：</t>
    <phoneticPr fontId="3" type="noConversion"/>
  </si>
  <si>
    <t>固定资产保管员：</t>
    <phoneticPr fontId="3" type="noConversion"/>
  </si>
  <si>
    <t>固定资产概况及盘点情况说明：</t>
  </si>
  <si>
    <t>盘点情况说明如下：</t>
  </si>
  <si>
    <t>（一）总体分布：</t>
  </si>
  <si>
    <t>（二）具体盘点结果：</t>
  </si>
  <si>
    <t>二、盘点参加人员：</t>
    <phoneticPr fontId="3" type="noConversion"/>
  </si>
  <si>
    <r>
      <t>监盘人员：</t>
    </r>
    <r>
      <rPr>
        <u/>
        <sz val="10.5"/>
        <rFont val="方正楷体简体"/>
        <charset val="134"/>
      </rPr>
      <t/>
    </r>
    <phoneticPr fontId="3" type="noConversion"/>
  </si>
  <si>
    <r>
      <t>盘点负责人：</t>
    </r>
    <r>
      <rPr>
        <u/>
        <sz val="10.5"/>
        <rFont val="Times New Roman"/>
        <family val="1"/>
      </rPr>
      <t/>
    </r>
    <phoneticPr fontId="3" type="noConversion"/>
  </si>
  <si>
    <r>
      <t>盘点人员：</t>
    </r>
    <r>
      <rPr>
        <u/>
        <sz val="10.5"/>
        <rFont val="Times New Roman"/>
        <family val="1"/>
      </rPr>
      <t/>
    </r>
    <phoneticPr fontId="3" type="noConversion"/>
  </si>
  <si>
    <t>上述人员在盘点过程中，自始自终未离开现场。</t>
  </si>
  <si>
    <t>三、盘点进行中的工作：</t>
    <phoneticPr fontId="3" type="noConversion"/>
  </si>
  <si>
    <r>
      <t>1．盘点从</t>
    </r>
    <r>
      <rPr>
        <u/>
        <sz val="10"/>
        <rFont val="宋体"/>
        <family val="3"/>
        <charset val="134"/>
      </rPr>
      <t xml:space="preserve">     </t>
    </r>
    <r>
      <rPr>
        <sz val="10"/>
        <rFont val="宋体"/>
        <family val="3"/>
        <charset val="134"/>
      </rPr>
      <t>点开始，共分</t>
    </r>
    <r>
      <rPr>
        <u/>
        <sz val="10"/>
        <rFont val="宋体"/>
        <family val="3"/>
        <charset val="134"/>
      </rPr>
      <t xml:space="preserve">     </t>
    </r>
    <r>
      <rPr>
        <sz val="10"/>
        <rFont val="宋体"/>
        <family val="3"/>
        <charset val="134"/>
      </rPr>
      <t>个盘点小组，每个小组</t>
    </r>
    <r>
      <rPr>
        <u/>
        <sz val="10"/>
        <rFont val="宋体"/>
        <family val="3"/>
        <charset val="134"/>
      </rPr>
      <t xml:space="preserve">      </t>
    </r>
    <r>
      <rPr>
        <sz val="10"/>
        <rFont val="宋体"/>
        <family val="3"/>
        <charset val="134"/>
      </rPr>
      <t>人，</t>
    </r>
    <phoneticPr fontId="3" type="noConversion"/>
  </si>
  <si>
    <t>a．一人点数并报出型号、规格；</t>
  </si>
  <si>
    <t>b．一人记录《盘点清单》；</t>
  </si>
  <si>
    <t>2．核对固定资产表账卡结存数量是否相符？</t>
  </si>
  <si>
    <r>
      <t xml:space="preserve">   相符</t>
    </r>
    <r>
      <rPr>
        <u/>
        <sz val="10"/>
        <rFont val="宋体"/>
        <family val="3"/>
        <charset val="134"/>
      </rPr>
      <t xml:space="preserve">         </t>
    </r>
    <r>
      <rPr>
        <sz val="10"/>
        <rFont val="宋体"/>
        <family val="3"/>
        <charset val="134"/>
      </rPr>
      <t>；不相符</t>
    </r>
    <r>
      <rPr>
        <u/>
        <sz val="10"/>
        <rFont val="宋体"/>
        <family val="3"/>
        <charset val="134"/>
      </rPr>
      <t xml:space="preserve">        </t>
    </r>
    <r>
      <rPr>
        <sz val="10"/>
        <rFont val="宋体"/>
        <family val="3"/>
        <charset val="134"/>
      </rPr>
      <t>。（在相关内容后打√）</t>
    </r>
    <phoneticPr fontId="3" type="noConversion"/>
  </si>
  <si>
    <t>3．核对固定资产账卡与实物数结存数量是否相符？</t>
  </si>
  <si>
    <r>
      <t xml:space="preserve">   相符</t>
    </r>
    <r>
      <rPr>
        <u/>
        <sz val="10"/>
        <rFont val="宋体"/>
        <family val="3"/>
        <charset val="134"/>
      </rPr>
      <t xml:space="preserve">       </t>
    </r>
    <r>
      <rPr>
        <sz val="10"/>
        <rFont val="宋体"/>
        <family val="3"/>
        <charset val="134"/>
      </rPr>
      <t>；不相符</t>
    </r>
    <r>
      <rPr>
        <u/>
        <sz val="10"/>
        <rFont val="宋体"/>
        <family val="3"/>
        <charset val="134"/>
      </rPr>
      <t xml:space="preserve">            </t>
    </r>
    <r>
      <rPr>
        <sz val="10"/>
        <rFont val="宋体"/>
        <family val="3"/>
        <charset val="134"/>
      </rPr>
      <t>。（在相关内容后打√）</t>
    </r>
    <phoneticPr fontId="3" type="noConversion"/>
  </si>
  <si>
    <r>
      <t>其中：固定资产盘盈金额</t>
    </r>
    <r>
      <rPr>
        <u/>
        <sz val="10"/>
        <rFont val="宋体"/>
        <family val="3"/>
        <charset val="134"/>
      </rPr>
      <t xml:space="preserve">    </t>
    </r>
    <r>
      <rPr>
        <sz val="10"/>
        <rFont val="宋体"/>
        <family val="3"/>
        <charset val="134"/>
      </rPr>
      <t>元；</t>
    </r>
    <phoneticPr fontId="3" type="noConversion"/>
  </si>
  <si>
    <r>
      <t xml:space="preserve">      固定资产盘亏金额</t>
    </r>
    <r>
      <rPr>
        <u/>
        <sz val="10"/>
        <rFont val="宋体"/>
        <family val="3"/>
        <charset val="134"/>
      </rPr>
      <t xml:space="preserve">    </t>
    </r>
    <r>
      <rPr>
        <sz val="10"/>
        <rFont val="宋体"/>
        <family val="3"/>
        <charset val="134"/>
      </rPr>
      <t>元；</t>
    </r>
    <phoneticPr fontId="3" type="noConversion"/>
  </si>
  <si>
    <t>4．a.确定抽查比例：</t>
  </si>
  <si>
    <r>
      <t xml:space="preserve">   抽查样本金额：</t>
    </r>
    <r>
      <rPr>
        <u/>
        <sz val="10"/>
        <rFont val="宋体"/>
        <family val="3"/>
        <charset val="134"/>
      </rPr>
      <t xml:space="preserve">                              </t>
    </r>
    <r>
      <rPr>
        <sz val="10"/>
        <rFont val="宋体"/>
        <family val="3"/>
        <charset val="134"/>
      </rPr>
      <t>；</t>
    </r>
    <phoneticPr fontId="3" type="noConversion"/>
  </si>
  <si>
    <r>
      <t xml:space="preserve">   新增固定资产账面金额：</t>
    </r>
    <r>
      <rPr>
        <u/>
        <sz val="10"/>
        <rFont val="宋体"/>
        <family val="3"/>
        <charset val="134"/>
      </rPr>
      <t xml:space="preserve">                            </t>
    </r>
    <r>
      <rPr>
        <sz val="10"/>
        <rFont val="宋体"/>
        <family val="3"/>
        <charset val="134"/>
      </rPr>
      <t>；抽查比例：</t>
    </r>
    <r>
      <rPr>
        <u/>
        <sz val="10"/>
        <rFont val="宋体"/>
        <family val="3"/>
        <charset val="134"/>
      </rPr>
      <t xml:space="preserve">          </t>
    </r>
    <r>
      <rPr>
        <sz val="10"/>
        <rFont val="宋体"/>
        <family val="3"/>
        <charset val="134"/>
      </rPr>
      <t>；</t>
    </r>
    <phoneticPr fontId="3" type="noConversion"/>
  </si>
  <si>
    <t xml:space="preserve">   b.确定实盘比例：</t>
  </si>
  <si>
    <r>
      <t xml:space="preserve">   实盘金额：</t>
    </r>
    <r>
      <rPr>
        <u/>
        <sz val="10"/>
        <rFont val="宋体"/>
        <family val="3"/>
        <charset val="134"/>
      </rPr>
      <t xml:space="preserve">                            </t>
    </r>
    <r>
      <rPr>
        <sz val="10"/>
        <rFont val="宋体"/>
        <family val="3"/>
        <charset val="134"/>
      </rPr>
      <t>；</t>
    </r>
    <phoneticPr fontId="3" type="noConversion"/>
  </si>
  <si>
    <r>
      <t xml:space="preserve">   新增固定资产账面金额：</t>
    </r>
    <r>
      <rPr>
        <u/>
        <sz val="10"/>
        <rFont val="宋体"/>
        <family val="3"/>
        <charset val="134"/>
      </rPr>
      <t xml:space="preserve">                             </t>
    </r>
    <r>
      <rPr>
        <sz val="10"/>
        <rFont val="宋体"/>
        <family val="3"/>
        <charset val="134"/>
      </rPr>
      <t>；实盘比例：</t>
    </r>
    <r>
      <rPr>
        <u/>
        <sz val="10"/>
        <rFont val="宋体"/>
        <family val="3"/>
        <charset val="134"/>
      </rPr>
      <t xml:space="preserve">              </t>
    </r>
    <r>
      <rPr>
        <sz val="10"/>
        <rFont val="宋体"/>
        <family val="3"/>
        <charset val="134"/>
      </rPr>
      <t>；</t>
    </r>
    <phoneticPr fontId="3" type="noConversion"/>
  </si>
  <si>
    <r>
      <t xml:space="preserve">   c.盘点正确率：</t>
    </r>
    <r>
      <rPr>
        <u/>
        <sz val="10"/>
        <rFont val="宋体"/>
        <family val="3"/>
        <charset val="134"/>
      </rPr>
      <t xml:space="preserve">                       </t>
    </r>
    <r>
      <rPr>
        <sz val="10"/>
        <rFont val="宋体"/>
        <family val="3"/>
        <charset val="134"/>
      </rPr>
      <t>。</t>
    </r>
    <phoneticPr fontId="3" type="noConversion"/>
  </si>
  <si>
    <t>5．盘点结束，索取《盘点清单》及《固定资产盘盈、盘亏汇总表》</t>
  </si>
  <si>
    <t>四、盘点结束后的工作：</t>
    <phoneticPr fontId="3" type="noConversion"/>
  </si>
  <si>
    <t>请参加盘点人员在《固定资产抽查情况表》上签字；</t>
    <phoneticPr fontId="3" type="noConversion"/>
  </si>
  <si>
    <t>五、对盘点的评价：</t>
    <phoneticPr fontId="3" type="noConversion"/>
  </si>
  <si>
    <t>1．固定资产管理人员对固定资产很熟悉；</t>
  </si>
  <si>
    <t>2．盘点工作及复盘工作很认真；</t>
  </si>
  <si>
    <t>3．对会计师需要的资料很配合。</t>
  </si>
  <si>
    <t xml:space="preserve">                          监盘人员签名：          日期：</t>
    <phoneticPr fontId="3" type="noConversion"/>
  </si>
  <si>
    <t xml:space="preserve">                          复核人员签名：          日期：       </t>
    <phoneticPr fontId="3" type="noConversion"/>
  </si>
  <si>
    <t>固定资产</t>
    <phoneticPr fontId="1" type="noConversion"/>
  </si>
  <si>
    <t>序号</t>
  </si>
  <si>
    <t>名   称</t>
    <phoneticPr fontId="3" type="noConversion"/>
  </si>
  <si>
    <t>规格型号</t>
  </si>
  <si>
    <t>单   价</t>
    <phoneticPr fontId="3" type="noConversion"/>
  </si>
  <si>
    <t>----</t>
    <phoneticPr fontId="3" type="noConversion"/>
  </si>
  <si>
    <t>检查时间：                      检查地点：                       检查人：                  盘点检查比例：</t>
  </si>
  <si>
    <t>账面原值</t>
  </si>
  <si>
    <t>合计</t>
    <phoneticPr fontId="3" type="noConversion"/>
  </si>
  <si>
    <t>固定资产名称</t>
    <phoneticPr fontId="3" type="noConversion"/>
  </si>
  <si>
    <t>账面价值</t>
    <phoneticPr fontId="3" type="noConversion"/>
  </si>
  <si>
    <t>固定资产保险检查表</t>
    <phoneticPr fontId="3" type="noConversion"/>
  </si>
  <si>
    <t>序   号</t>
    <phoneticPr fontId="3" type="noConversion"/>
  </si>
  <si>
    <t>固定资产卡片编号</t>
    <phoneticPr fontId="3" type="noConversion"/>
  </si>
  <si>
    <t>原   值</t>
    <phoneticPr fontId="3" type="noConversion"/>
  </si>
  <si>
    <t>是否投保</t>
    <phoneticPr fontId="3" type="noConversion"/>
  </si>
  <si>
    <t>保险金额</t>
    <phoneticPr fontId="3" type="noConversion"/>
  </si>
  <si>
    <t>保险费用</t>
    <phoneticPr fontId="3" type="noConversion"/>
  </si>
  <si>
    <t>核实情况</t>
    <phoneticPr fontId="3" type="noConversion"/>
  </si>
  <si>
    <t>索引</t>
    <phoneticPr fontId="3" type="noConversion"/>
  </si>
  <si>
    <t>----</t>
    <phoneticPr fontId="3" type="noConversion"/>
  </si>
  <si>
    <t>金   额</t>
    <phoneticPr fontId="3" type="noConversion"/>
  </si>
  <si>
    <t>填表说明：</t>
    <phoneticPr fontId="3" type="noConversion"/>
  </si>
  <si>
    <t>累计折旧</t>
  </si>
  <si>
    <t>减值准备</t>
  </si>
  <si>
    <t>账面价值</t>
  </si>
  <si>
    <t>经营租出固定资产检查表</t>
    <phoneticPr fontId="3" type="noConversion"/>
  </si>
  <si>
    <t>经营租出固定资产名称</t>
    <phoneticPr fontId="3" type="noConversion"/>
  </si>
  <si>
    <t>租出原值</t>
    <phoneticPr fontId="3" type="noConversion"/>
  </si>
  <si>
    <t>对应科目</t>
    <phoneticPr fontId="3" type="noConversion"/>
  </si>
  <si>
    <t>证明文件</t>
    <phoneticPr fontId="3" type="noConversion"/>
  </si>
  <si>
    <t>会计处理是否恰当</t>
    <phoneticPr fontId="3" type="noConversion"/>
  </si>
  <si>
    <t>备   注</t>
    <phoneticPr fontId="3" type="noConversion"/>
  </si>
  <si>
    <t>融资租入固定资产检查表</t>
  </si>
  <si>
    <t>融资租入固定资产名称</t>
    <phoneticPr fontId="3" type="noConversion"/>
  </si>
  <si>
    <t>租入原值</t>
    <phoneticPr fontId="3" type="noConversion"/>
  </si>
  <si>
    <t>租赁期间</t>
    <phoneticPr fontId="3" type="noConversion"/>
  </si>
  <si>
    <t>核对内容</t>
    <phoneticPr fontId="3" type="noConversion"/>
  </si>
  <si>
    <t>合同索引</t>
    <phoneticPr fontId="3" type="noConversion"/>
  </si>
  <si>
    <t>5</t>
    <phoneticPr fontId="3" type="noConversion"/>
  </si>
  <si>
    <t>合计</t>
    <phoneticPr fontId="3" type="noConversion"/>
  </si>
  <si>
    <t>----</t>
    <phoneticPr fontId="3" type="noConversion"/>
  </si>
  <si>
    <t>----</t>
    <phoneticPr fontId="3" type="noConversion"/>
  </si>
  <si>
    <t>核对内容说明：1.原始凭证内容完整。2.记账凭证与原始凭证内容金额相符。3.账务处理正确。4.记录于恰当的会计期间。5.有授权审批。</t>
    <phoneticPr fontId="3" type="noConversion"/>
  </si>
  <si>
    <t>未使用、不需用固定资产核查表</t>
  </si>
  <si>
    <t>序   号</t>
    <phoneticPr fontId="3" type="noConversion"/>
  </si>
  <si>
    <t>固定资产类别</t>
    <phoneticPr fontId="3" type="noConversion"/>
  </si>
  <si>
    <t>原值</t>
    <phoneticPr fontId="3" type="noConversion"/>
  </si>
  <si>
    <t>已提折旧</t>
    <phoneticPr fontId="3" type="noConversion"/>
  </si>
  <si>
    <t>起始期间</t>
    <phoneticPr fontId="3" type="noConversion"/>
  </si>
  <si>
    <t>状   况</t>
    <phoneticPr fontId="3" type="noConversion"/>
  </si>
  <si>
    <t>未使用</t>
    <phoneticPr fontId="3" type="noConversion"/>
  </si>
  <si>
    <t>不需用</t>
    <phoneticPr fontId="3" type="noConversion"/>
  </si>
  <si>
    <t>固定资产关联交易检查表</t>
  </si>
  <si>
    <t>单位</t>
    <phoneticPr fontId="3" type="noConversion"/>
  </si>
  <si>
    <t>数   量</t>
    <phoneticPr fontId="3" type="noConversion"/>
  </si>
  <si>
    <t>占固定资产总额的比例</t>
    <phoneticPr fontId="3" type="noConversion"/>
  </si>
  <si>
    <t>定价政策</t>
    <phoneticPr fontId="3" type="noConversion"/>
  </si>
  <si>
    <t>是否属于合并抵消范围</t>
    <phoneticPr fontId="3" type="noConversion"/>
  </si>
  <si>
    <t>----</t>
    <phoneticPr fontId="3" type="noConversion"/>
  </si>
  <si>
    <t>固定资产总额</t>
    <phoneticPr fontId="3" type="noConversion"/>
  </si>
  <si>
    <t>固定资产抵押担保检查表</t>
  </si>
  <si>
    <t>固定资产卡片编号</t>
    <phoneticPr fontId="3" type="noConversion"/>
  </si>
  <si>
    <t>固定资产名称</t>
    <phoneticPr fontId="3" type="noConversion"/>
  </si>
  <si>
    <t>累计折旧</t>
    <phoneticPr fontId="3" type="noConversion"/>
  </si>
  <si>
    <t>减值准备</t>
    <phoneticPr fontId="3" type="noConversion"/>
  </si>
  <si>
    <t>抵押、担保值</t>
    <phoneticPr fontId="3" type="noConversion"/>
  </si>
  <si>
    <t>抵押、担保合同</t>
    <phoneticPr fontId="3" type="noConversion"/>
  </si>
  <si>
    <t>抵押、担保方式</t>
    <phoneticPr fontId="3" type="noConversion"/>
  </si>
  <si>
    <t>核实情况</t>
    <phoneticPr fontId="3" type="noConversion"/>
  </si>
  <si>
    <t>----</t>
    <phoneticPr fontId="3" type="noConversion"/>
  </si>
  <si>
    <t>----</t>
    <phoneticPr fontId="3" type="noConversion"/>
  </si>
  <si>
    <t>差   额</t>
    <phoneticPr fontId="3" type="noConversion"/>
  </si>
  <si>
    <t>已计提减值准备的固定资产累计折旧复核表</t>
  </si>
  <si>
    <t>减值准备计提日期</t>
    <phoneticPr fontId="3" type="noConversion"/>
  </si>
  <si>
    <t>减值准备计提前累计折旧</t>
    <phoneticPr fontId="3" type="noConversion"/>
  </si>
  <si>
    <t>减值准备</t>
    <phoneticPr fontId="3" type="noConversion"/>
  </si>
  <si>
    <t>账面余额</t>
    <phoneticPr fontId="3" type="noConversion"/>
  </si>
  <si>
    <t>残值率</t>
    <phoneticPr fontId="3" type="noConversion"/>
  </si>
  <si>
    <t>重新估计的使用年限</t>
    <phoneticPr fontId="3" type="noConversion"/>
  </si>
  <si>
    <t>预计使用月数</t>
    <phoneticPr fontId="3" type="noConversion"/>
  </si>
  <si>
    <t>残   值</t>
    <phoneticPr fontId="3" type="noConversion"/>
  </si>
  <si>
    <t>月折旧率</t>
    <phoneticPr fontId="3" type="noConversion"/>
  </si>
  <si>
    <t>月折旧额</t>
    <phoneticPr fontId="3" type="noConversion"/>
  </si>
  <si>
    <t>年折旧率</t>
    <phoneticPr fontId="3" type="noConversion"/>
  </si>
  <si>
    <t>本期应提折旧月份数</t>
    <phoneticPr fontId="3" type="noConversion"/>
  </si>
  <si>
    <r>
      <t>本期应提折旧</t>
    </r>
    <r>
      <rPr>
        <b/>
        <sz val="12"/>
        <rFont val="Arial"/>
        <family val="2"/>
      </rPr>
      <t/>
    </r>
    <phoneticPr fontId="3" type="noConversion"/>
  </si>
  <si>
    <t>账面折旧</t>
    <phoneticPr fontId="3" type="noConversion"/>
  </si>
  <si>
    <t>差异</t>
    <phoneticPr fontId="3" type="noConversion"/>
  </si>
  <si>
    <t>A</t>
    <phoneticPr fontId="3" type="noConversion"/>
  </si>
  <si>
    <t>小计</t>
    <phoneticPr fontId="3" type="noConversion"/>
  </si>
  <si>
    <t>----</t>
    <phoneticPr fontId="3" type="noConversion"/>
  </si>
  <si>
    <t>----</t>
    <phoneticPr fontId="3" type="noConversion"/>
  </si>
  <si>
    <t>----</t>
    <phoneticPr fontId="3" type="noConversion"/>
  </si>
  <si>
    <t>本期减少固定资产应提折旧计算</t>
    <phoneticPr fontId="3" type="noConversion"/>
  </si>
  <si>
    <t>固定资产名称</t>
    <phoneticPr fontId="3" type="noConversion"/>
  </si>
  <si>
    <t>原值</t>
    <phoneticPr fontId="3" type="noConversion"/>
  </si>
  <si>
    <t>减值准备计提日期</t>
    <phoneticPr fontId="3" type="noConversion"/>
  </si>
  <si>
    <t>减值准备计提前累计折旧</t>
    <phoneticPr fontId="3" type="noConversion"/>
  </si>
  <si>
    <t>减值准备</t>
    <phoneticPr fontId="3" type="noConversion"/>
  </si>
  <si>
    <t>账面余额</t>
    <phoneticPr fontId="3" type="noConversion"/>
  </si>
  <si>
    <t>残值率</t>
    <phoneticPr fontId="3" type="noConversion"/>
  </si>
  <si>
    <t>重新估计的使用年限</t>
    <phoneticPr fontId="3" type="noConversion"/>
  </si>
  <si>
    <t>清理日期</t>
    <phoneticPr fontId="3" type="noConversion"/>
  </si>
  <si>
    <t xml:space="preserve">残   值   </t>
    <phoneticPr fontId="3" type="noConversion"/>
  </si>
  <si>
    <t>月折旧率</t>
    <phoneticPr fontId="3" type="noConversion"/>
  </si>
  <si>
    <t>月折旧额</t>
    <phoneticPr fontId="3" type="noConversion"/>
  </si>
  <si>
    <t>本期应提折旧月份数</t>
    <phoneticPr fontId="3" type="noConversion"/>
  </si>
  <si>
    <t>差异</t>
    <phoneticPr fontId="3" type="noConversion"/>
  </si>
  <si>
    <t>B</t>
    <phoneticPr fontId="3" type="noConversion"/>
  </si>
  <si>
    <t>小计</t>
    <phoneticPr fontId="3" type="noConversion"/>
  </si>
  <si>
    <t>----</t>
    <phoneticPr fontId="3" type="noConversion"/>
  </si>
  <si>
    <t>----</t>
    <phoneticPr fontId="3" type="noConversion"/>
  </si>
  <si>
    <t>月份</t>
    <phoneticPr fontId="3" type="noConversion"/>
  </si>
  <si>
    <t>本期折旧
计提金额</t>
    <phoneticPr fontId="3" type="noConversion"/>
  </si>
  <si>
    <t>本期折旧分配金额</t>
    <phoneticPr fontId="3" type="noConversion"/>
  </si>
  <si>
    <t>生产成本</t>
    <phoneticPr fontId="3" type="noConversion"/>
  </si>
  <si>
    <t>制造费用</t>
    <phoneticPr fontId="3" type="noConversion"/>
  </si>
  <si>
    <t>销售费用</t>
    <phoneticPr fontId="3" type="noConversion"/>
  </si>
  <si>
    <t>管理费用</t>
    <phoneticPr fontId="3" type="noConversion"/>
  </si>
  <si>
    <t>…</t>
    <phoneticPr fontId="3" type="noConversion"/>
  </si>
  <si>
    <t>合计</t>
    <phoneticPr fontId="3" type="noConversion"/>
  </si>
  <si>
    <t>合   计</t>
    <phoneticPr fontId="3" type="noConversion"/>
  </si>
  <si>
    <t>上期期折旧计提金额</t>
    <phoneticPr fontId="3" type="noConversion"/>
  </si>
  <si>
    <t>差额</t>
    <phoneticPr fontId="3" type="noConversion"/>
  </si>
  <si>
    <t>----</t>
    <phoneticPr fontId="3" type="noConversion"/>
  </si>
  <si>
    <t>(1) 明细情况</t>
  </si>
  <si>
    <t>项  目</t>
    <phoneticPr fontId="3" type="noConversion"/>
  </si>
  <si>
    <t>合  计</t>
    <phoneticPr fontId="3" type="noConversion"/>
  </si>
  <si>
    <t>期初数</t>
  </si>
  <si>
    <t>本期增加金额</t>
  </si>
  <si>
    <t>……</t>
  </si>
  <si>
    <t>本期减少金额</t>
  </si>
  <si>
    <t>期末数</t>
  </si>
  <si>
    <t>1)计提</t>
  </si>
  <si>
    <t>期末账面价值</t>
  </si>
  <si>
    <t>期初账面价值</t>
  </si>
  <si>
    <t>项  目</t>
    <phoneticPr fontId="3" type="noConversion"/>
  </si>
  <si>
    <t>Xbase数据摘录</t>
    <phoneticPr fontId="3" type="noConversion"/>
  </si>
  <si>
    <t>科  目</t>
    <phoneticPr fontId="3" type="noConversion"/>
  </si>
  <si>
    <t>金  额</t>
    <phoneticPr fontId="3" type="noConversion"/>
  </si>
  <si>
    <t>固定资产</t>
    <phoneticPr fontId="3" type="noConversion"/>
  </si>
  <si>
    <t>融资租入的固定资产增加</t>
  </si>
  <si>
    <t>本期增加</t>
  </si>
  <si>
    <t>盘亏、出售、报废、毁损净额（盘盈用负数表示）</t>
  </si>
  <si>
    <t>本期减少</t>
  </si>
  <si>
    <t>计入制造费用、生产成本、其他业务成本等成本类项目</t>
  </si>
  <si>
    <t>计入管理费用、销售费用（检查两项合计是否已完整包括所有计提的累计折旧，否则可能对主表和补充资料的该项调整有影响）</t>
  </si>
  <si>
    <t>盘亏、出售、报废、毁损而转出</t>
  </si>
  <si>
    <t>固定资产减值准备</t>
  </si>
  <si>
    <t>企业所得税纳税事项调整表</t>
    <phoneticPr fontId="3" type="noConversion"/>
  </si>
  <si>
    <t>科  目</t>
    <phoneticPr fontId="3" type="noConversion"/>
  </si>
  <si>
    <t>项  目</t>
    <phoneticPr fontId="3" type="noConversion"/>
  </si>
  <si>
    <t>本期发生数</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</si>
  <si>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</si>
  <si>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</si>
  <si>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</si>
  <si>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</si>
  <si>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</si>
  <si>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审定数</t>
    <phoneticPr fontId="3" type="noConversion"/>
  </si>
  <si>
    <t>固定资产</t>
    <phoneticPr fontId="3" type="noConversion"/>
  </si>
  <si>
    <t>减值准备</t>
    <phoneticPr fontId="3" type="noConversion"/>
  </si>
  <si>
    <t>暂时性差异</t>
    <phoneticPr fontId="3" type="noConversion"/>
  </si>
  <si>
    <t xml:space="preserve"> </t>
    <phoneticPr fontId="3" type="noConversion"/>
  </si>
  <si>
    <t>折旧费用</t>
    <phoneticPr fontId="3" type="noConversion"/>
  </si>
  <si>
    <t>暂时性差异</t>
    <phoneticPr fontId="3" type="noConversion"/>
  </si>
  <si>
    <t>[注]</t>
    <phoneticPr fontId="3" type="noConversion"/>
  </si>
  <si>
    <t>[注]：从事开采石油、天然气等矿产资源的企业，在开始商业性生产前发生的费用和有关固定资产的折耗、折旧方法，由国务院财政、税务主管部门另行规定；企业固定资产会计折旧年限如果短于税法规定的最低折旧年限，其按会计折旧年限计提的折旧高于按税法规定的最低折旧年限计提的折旧部分，应调增当期应纳税所得额。</t>
    <phoneticPr fontId="3" type="noConversion"/>
  </si>
  <si>
    <t>税法规定的最低折旧年限（年）</t>
    <phoneticPr fontId="3" type="noConversion"/>
  </si>
  <si>
    <t>房屋建筑物</t>
    <phoneticPr fontId="3" type="noConversion"/>
  </si>
  <si>
    <t>飞机、火车、轮船、机器、机械和其他生产设备</t>
    <phoneticPr fontId="3" type="noConversion"/>
  </si>
  <si>
    <t>与生产经营活动有关的器具、工具、家具等</t>
    <phoneticPr fontId="3" type="noConversion"/>
  </si>
  <si>
    <t>飞机、火车、轮船以外的运输工具</t>
    <phoneticPr fontId="3" type="noConversion"/>
  </si>
  <si>
    <t>电子设备</t>
    <phoneticPr fontId="3" type="noConversion"/>
  </si>
  <si>
    <t>912070</t>
    <phoneticPr fontId="1" type="noConversion"/>
  </si>
  <si>
    <t>类型</t>
    <phoneticPr fontId="48" type="noConversion"/>
  </si>
  <si>
    <t>折旧方法</t>
    <phoneticPr fontId="48" type="noConversion"/>
  </si>
  <si>
    <t>原值</t>
    <phoneticPr fontId="48" type="noConversion"/>
  </si>
  <si>
    <t>残值率</t>
    <phoneticPr fontId="48" type="noConversion"/>
  </si>
  <si>
    <t>截止期初累计折旧月数</t>
    <phoneticPr fontId="48" type="noConversion"/>
  </si>
  <si>
    <t>截止期末累计折旧月数</t>
    <phoneticPr fontId="48" type="noConversion"/>
  </si>
  <si>
    <t>本期应计提折旧月数</t>
    <phoneticPr fontId="48" type="noConversion"/>
  </si>
  <si>
    <t>本期应提折旧（测算）</t>
    <phoneticPr fontId="48" type="noConversion"/>
  </si>
  <si>
    <t>本期实提折旧</t>
    <phoneticPr fontId="48" type="noConversion"/>
  </si>
  <si>
    <t>差异1</t>
    <phoneticPr fontId="48" type="noConversion"/>
  </si>
  <si>
    <t>截止期末累计折旧（测算）</t>
    <phoneticPr fontId="48" type="noConversion"/>
  </si>
  <si>
    <t>截止期末账上累计折旧</t>
    <phoneticPr fontId="48" type="noConversion"/>
  </si>
  <si>
    <t>差异2</t>
    <phoneticPr fontId="48" type="noConversion"/>
  </si>
  <si>
    <t>合计</t>
    <phoneticPr fontId="48" type="noConversion"/>
  </si>
  <si>
    <t>运输设备</t>
  </si>
  <si>
    <r>
      <rPr>
        <sz val="10"/>
        <rFont val="宋体"/>
        <family val="3"/>
        <charset val="134"/>
      </rPr>
      <t>年限平均法</t>
    </r>
    <phoneticPr fontId="1" type="noConversion"/>
  </si>
  <si>
    <t>账上实际计提折旧：</t>
    <phoneticPr fontId="1" type="noConversion"/>
  </si>
  <si>
    <r>
      <t>项</t>
    </r>
    <r>
      <rPr>
        <sz val="12"/>
        <color theme="1"/>
        <rFont val="Arial Narrow"/>
        <family val="2"/>
      </rPr>
      <t xml:space="preserve">   </t>
    </r>
    <r>
      <rPr>
        <sz val="12"/>
        <color theme="1"/>
        <rFont val="宋体"/>
        <family val="3"/>
        <charset val="134"/>
      </rPr>
      <t>目</t>
    </r>
    <r>
      <rPr>
        <sz val="12"/>
        <color theme="1"/>
        <rFont val="Arial Narrow"/>
        <family val="2"/>
      </rPr>
      <t xml:space="preserve"> </t>
    </r>
  </si>
  <si>
    <t>期初数</t>
    <phoneticPr fontId="48" type="noConversion"/>
  </si>
  <si>
    <r>
      <t xml:space="preserve"> </t>
    </r>
    <r>
      <rPr>
        <sz val="12"/>
        <color theme="1"/>
        <rFont val="宋体"/>
        <family val="3"/>
        <charset val="134"/>
      </rPr>
      <t>本期增加</t>
    </r>
    <r>
      <rPr>
        <sz val="12"/>
        <color theme="1"/>
        <rFont val="Arial Narrow"/>
        <family val="2"/>
      </rPr>
      <t xml:space="preserve"> </t>
    </r>
    <phoneticPr fontId="48" type="noConversion"/>
  </si>
  <si>
    <r>
      <t xml:space="preserve"> </t>
    </r>
    <r>
      <rPr>
        <sz val="12"/>
        <color theme="1"/>
        <rFont val="宋体"/>
        <family val="3"/>
        <charset val="134"/>
      </rPr>
      <t>本期减少</t>
    </r>
    <r>
      <rPr>
        <sz val="12"/>
        <color theme="1"/>
        <rFont val="Arial Narrow"/>
        <family val="2"/>
      </rPr>
      <t xml:space="preserve"> </t>
    </r>
    <phoneticPr fontId="48" type="noConversion"/>
  </si>
  <si>
    <t>期末数</t>
    <phoneticPr fontId="48" type="noConversion"/>
  </si>
  <si>
    <r>
      <t xml:space="preserve"> </t>
    </r>
    <r>
      <rPr>
        <sz val="12"/>
        <color theme="1"/>
        <rFont val="宋体"/>
        <family val="3"/>
        <charset val="134"/>
      </rPr>
      <t>一、账面原值合计</t>
    </r>
    <r>
      <rPr>
        <sz val="12"/>
        <color theme="1"/>
        <rFont val="Arial Narrow"/>
        <family val="2"/>
      </rPr>
      <t xml:space="preserve"> </t>
    </r>
  </si>
  <si>
    <r>
      <t xml:space="preserve"> </t>
    </r>
    <r>
      <rPr>
        <sz val="12"/>
        <color theme="1"/>
        <rFont val="宋体"/>
        <family val="3"/>
        <charset val="134"/>
      </rPr>
      <t>二、累计折旧合计</t>
    </r>
    <r>
      <rPr>
        <sz val="12"/>
        <color theme="1"/>
        <rFont val="Arial Narrow"/>
        <family val="2"/>
      </rPr>
      <t xml:space="preserve"> </t>
    </r>
  </si>
  <si>
    <r>
      <t xml:space="preserve"> </t>
    </r>
    <r>
      <rPr>
        <sz val="12"/>
        <color theme="1"/>
        <rFont val="宋体"/>
        <family val="3"/>
        <charset val="134"/>
      </rPr>
      <t>三、账面价值合计</t>
    </r>
    <r>
      <rPr>
        <sz val="12"/>
        <color theme="1"/>
        <rFont val="Arial Narrow"/>
        <family val="2"/>
      </rPr>
      <t xml:space="preserve"> </t>
    </r>
  </si>
  <si>
    <t>使用权资产</t>
    <phoneticPr fontId="1" type="noConversion"/>
  </si>
  <si>
    <t>使用权资产审定表</t>
    <phoneticPr fontId="3" type="noConversion"/>
  </si>
  <si>
    <t>土地</t>
  </si>
  <si>
    <t>土地</t>
    <phoneticPr fontId="1" type="noConversion"/>
  </si>
  <si>
    <t>机器设备</t>
  </si>
  <si>
    <t>机器设备</t>
    <phoneticPr fontId="1" type="noConversion"/>
  </si>
  <si>
    <t>使用权资产盘点报告</t>
    <phoneticPr fontId="3" type="noConversion"/>
  </si>
  <si>
    <t>使用权资产盘点检查情况表</t>
    <phoneticPr fontId="3" type="noConversion"/>
  </si>
  <si>
    <t>使用权资产分析性复核表</t>
    <phoneticPr fontId="3" type="noConversion"/>
  </si>
  <si>
    <t>使用权资产合同台账</t>
    <phoneticPr fontId="3" type="noConversion"/>
  </si>
  <si>
    <t>使用权资产附注数据摘录</t>
    <phoneticPr fontId="3" type="noConversion"/>
  </si>
  <si>
    <t>1)新增租赁</t>
    <phoneticPr fontId="1" type="noConversion"/>
  </si>
  <si>
    <t>1)合同终止</t>
    <phoneticPr fontId="1" type="noConversion"/>
  </si>
  <si>
    <t>使用权资产折旧分配测算表</t>
    <phoneticPr fontId="3" type="noConversion"/>
  </si>
  <si>
    <t>合同号</t>
    <phoneticPr fontId="48" type="noConversion"/>
  </si>
  <si>
    <t>合同号</t>
    <phoneticPr fontId="1" type="noConversion"/>
  </si>
  <si>
    <t>出租方</t>
    <phoneticPr fontId="3" type="noConversion"/>
  </si>
  <si>
    <t>租赁开始日</t>
    <phoneticPr fontId="3" type="noConversion"/>
  </si>
  <si>
    <t>租赁结束日</t>
    <phoneticPr fontId="3" type="noConversion"/>
  </si>
  <si>
    <t>合同总金额</t>
    <phoneticPr fontId="3" type="noConversion"/>
  </si>
  <si>
    <t>付款方式</t>
    <phoneticPr fontId="3" type="noConversion"/>
  </si>
  <si>
    <t>其他重要条款</t>
    <phoneticPr fontId="3" type="noConversion"/>
  </si>
  <si>
    <t>使用权资产初始入账价值测算表</t>
    <phoneticPr fontId="3" type="noConversion"/>
  </si>
  <si>
    <t>每期付款额</t>
    <phoneticPr fontId="1" type="noConversion"/>
  </si>
  <si>
    <t>报价利率</t>
    <phoneticPr fontId="1" type="noConversion"/>
  </si>
  <si>
    <t>折现率</t>
    <phoneticPr fontId="3" type="noConversion"/>
  </si>
  <si>
    <t>sjxg0001</t>
    <phoneticPr fontId="1" type="noConversion"/>
  </si>
  <si>
    <t>审计小哥集团</t>
    <phoneticPr fontId="1" type="noConversion"/>
  </si>
  <si>
    <t>租赁内容</t>
    <phoneticPr fontId="1" type="noConversion"/>
  </si>
  <si>
    <t>房屋租赁</t>
    <phoneticPr fontId="1" type="noConversion"/>
  </si>
  <si>
    <t>合同总金额（不含税）</t>
    <phoneticPr fontId="3" type="noConversion"/>
  </si>
  <si>
    <t>付款期数</t>
    <phoneticPr fontId="1" type="noConversion"/>
  </si>
  <si>
    <t>租赁负债</t>
    <phoneticPr fontId="3" type="noConversion"/>
  </si>
  <si>
    <t>预付款项</t>
    <phoneticPr fontId="1" type="noConversion"/>
  </si>
  <si>
    <t>初始直接费用</t>
    <phoneticPr fontId="1" type="noConversion"/>
  </si>
  <si>
    <t>租赁开始日</t>
    <phoneticPr fontId="1" type="noConversion"/>
  </si>
  <si>
    <t>合同号</t>
    <phoneticPr fontId="1" type="noConversion"/>
  </si>
  <si>
    <t>租赁地点</t>
    <phoneticPr fontId="1" type="noConversion"/>
  </si>
  <si>
    <t>摊余成本本</t>
    <phoneticPr fontId="1" type="noConversion"/>
  </si>
  <si>
    <t>月末付款额</t>
    <phoneticPr fontId="1" type="noConversion"/>
  </si>
  <si>
    <t>当月财务费用</t>
    <phoneticPr fontId="1" type="noConversion"/>
  </si>
  <si>
    <t>使用权资产</t>
    <phoneticPr fontId="1" type="noConversion"/>
  </si>
  <si>
    <t>租赁负债</t>
    <phoneticPr fontId="1" type="noConversion"/>
  </si>
  <si>
    <t>sjxg0002</t>
    <phoneticPr fontId="1" type="noConversion"/>
  </si>
  <si>
    <t>审计小妹集团</t>
    <phoneticPr fontId="1" type="noConversion"/>
  </si>
  <si>
    <t>每月1万，月末付</t>
    <phoneticPr fontId="1" type="noConversion"/>
  </si>
  <si>
    <t>每月1万，月初付</t>
    <phoneticPr fontId="1" type="noConversion"/>
  </si>
  <si>
    <t>截止期初期数</t>
    <phoneticPr fontId="1" type="noConversion"/>
  </si>
  <si>
    <t>截止期末期数</t>
    <phoneticPr fontId="1" type="noConversion"/>
  </si>
  <si>
    <t>本期利息费用</t>
    <phoneticPr fontId="1" type="noConversion"/>
  </si>
  <si>
    <t>房屋及建筑物</t>
    <phoneticPr fontId="1" type="noConversion"/>
  </si>
  <si>
    <t>直线法</t>
    <phoneticPr fontId="1" type="noConversion"/>
  </si>
  <si>
    <t>租赁结束日</t>
    <phoneticPr fontId="1" type="noConversion"/>
  </si>
  <si>
    <t>折旧月数</t>
    <phoneticPr fontId="48" type="noConversion"/>
  </si>
  <si>
    <t>本期付款额</t>
    <phoneticPr fontId="1" type="noConversion"/>
  </si>
  <si>
    <t>账上使用权资产原值</t>
    <phoneticPr fontId="1" type="noConversion"/>
  </si>
  <si>
    <t>测算使用权资产原值</t>
    <phoneticPr fontId="1" type="noConversion"/>
  </si>
  <si>
    <t>差异</t>
    <phoneticPr fontId="1" type="noConversion"/>
  </si>
  <si>
    <t>租赁负债</t>
    <phoneticPr fontId="1" type="noConversion"/>
  </si>
  <si>
    <t>银行存款</t>
    <phoneticPr fontId="1" type="noConversion"/>
  </si>
  <si>
    <t>未实现融资费用</t>
    <phoneticPr fontId="3" type="noConversion"/>
  </si>
  <si>
    <t>未实现融资费用</t>
    <phoneticPr fontId="1" type="noConversion"/>
  </si>
  <si>
    <t>折旧开始日</t>
    <phoneticPr fontId="1" type="noConversion"/>
  </si>
  <si>
    <t>每月付款额</t>
    <phoneticPr fontId="1" type="noConversion"/>
  </si>
  <si>
    <t>期初报表的租赁负债：</t>
    <phoneticPr fontId="1" type="noConversion"/>
  </si>
  <si>
    <t>一年内到期的非流动负债</t>
    <phoneticPr fontId="1" type="noConversion"/>
  </si>
  <si>
    <t>使用权资产</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</si>
</sst>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1" formatCode="_ * #,##0_ ;_ * \-#,##0_ ;_ * &quot;-&quot;_ ;_ @_ "/>
    <numFmt numFmtId="44" formatCode="_ &quot;¥&quot;* #,##0.00_ ;_ &quot;¥&quot;* \-#,##0.00_ ;_ &quot;¥&quot;* &quot;-&quot;??_ ;_ @_ "/>
    <numFmt numFmtId="43" formatCode="_ * #,##0.00_ ;_ * \-#,##0.00_ ;_ * &quot;-&quot;??_ ;_ @_ "/>
    <numFmt numFmtId="176" formatCode="&quot;￥&quot;#,##0.00;&quot;￥&quot;\-#,##0.00"/>
    <numFmt numFmtId="177" formatCode="#,##0.00_ "/>
    <numFmt numFmtId="178" formatCode="0_);[Red]\(0\)"/>
  </numFmts>
  <fonts count="59">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1"/>
      <color theme="1"/>
      <name val="宋体"/>
      <family val="3"/>
      <charset val="134"/>
      <scheme val="minor"/>
    </font>
    <font>
      <sz val="10"/>
      <name val="Times New Roman"/>
      <family val="1"/>
    </font>
    <font>
      <b/>
      <sz val="14"/>
      <name val="黑体"/>
      <family val="3"/>
      <charset val="134"/>
    </font>
    <font>
      <sz val="14"/>
      <name val="Times New Roman"/>
      <family val="1"/>
    </font>
    <font>
      <b/>
      <sz val="18"/>
      <color indexed="18"/>
      <name val="宋体"/>
      <family val="3"/>
      <charset val="134"/>
    </font>
    <font>
      <b/>
      <sz val="10"/>
      <name val="Times New Roman"/>
      <family val="1"/>
    </font>
    <font>
      <i/>
      <sz val="10"/>
      <name val="宋体"/>
      <family val="3"/>
      <charset val="134"/>
      <scheme val="minor"/>
    </font>
    <font>
      <sz val="12"/>
      <name val="Times New Roman"/>
      <family val="1"/>
    </font>
    <font>
      <b/>
      <sz val="14"/>
      <name val="Times New Roman"/>
      <family val="1"/>
    </font>
    <font>
      <sz val="14"/>
      <name val="宋体"/>
      <family val="3"/>
      <charset val="134"/>
    </font>
    <font>
      <sz val="10"/>
      <name val="宋体"/>
      <family val="3"/>
      <charset val="134"/>
      <scheme val="minor"/>
    </font>
    <font>
      <sz val="9"/>
      <name val="Times New Roman"/>
      <family val="1"/>
    </font>
    <font>
      <sz val="10"/>
      <name val="Arial Narrow"/>
      <family val="2"/>
    </font>
    <font>
      <sz val="9"/>
      <name val="Arial Narrow"/>
      <family val="2"/>
    </font>
    <font>
      <b/>
      <sz val="14"/>
      <color indexed="8"/>
      <name val="黑体"/>
      <family val="3"/>
      <charset val="134"/>
    </font>
    <font>
      <b/>
      <sz val="14"/>
      <color indexed="8"/>
      <name val="宋体"/>
      <family val="3"/>
      <charset val="134"/>
    </font>
    <font>
      <u/>
      <sz val="10.5"/>
      <name val="方正楷体简体"/>
      <charset val="134"/>
    </font>
    <font>
      <u/>
      <sz val="10.5"/>
      <name val="Times New Roman"/>
      <family val="1"/>
    </font>
    <font>
      <u/>
      <sz val="10"/>
      <name val="宋体"/>
      <family val="3"/>
      <charset val="134"/>
    </font>
    <font>
      <sz val="10"/>
      <color indexed="8"/>
      <name val="宋体"/>
      <family val="3"/>
      <charset val="134"/>
    </font>
    <font>
      <sz val="9"/>
      <name val="黑体"/>
      <family val="3"/>
      <charset val="134"/>
    </font>
    <font>
      <b/>
      <sz val="9"/>
      <name val="宋体"/>
      <family val="3"/>
      <charset val="134"/>
    </font>
    <font>
      <b/>
      <sz val="14"/>
      <color theme="1"/>
      <name val="黑体"/>
      <family val="3"/>
      <charset val="134"/>
    </font>
    <font>
      <sz val="10"/>
      <color theme="1"/>
      <name val="宋体"/>
      <family val="3"/>
      <charset val="134"/>
      <scheme val="minor"/>
    </font>
    <font>
      <sz val="9"/>
      <color rgb="FF0000FF"/>
      <name val="宋体"/>
      <family val="3"/>
      <charset val="134"/>
    </font>
    <font>
      <sz val="10"/>
      <color rgb="FF0000FF"/>
      <name val="宋体"/>
      <family val="3"/>
      <charset val="134"/>
    </font>
    <font>
      <sz val="14"/>
      <name val="黑体"/>
      <family val="3"/>
      <charset val="134"/>
    </font>
    <font>
      <sz val="10"/>
      <name val="黑体"/>
      <family val="3"/>
      <charset val="134"/>
    </font>
    <font>
      <sz val="10"/>
      <color indexed="8"/>
      <name val="Arial Narrow"/>
      <family val="2"/>
    </font>
    <font>
      <b/>
      <sz val="12"/>
      <name val="Arial"/>
      <family val="2"/>
    </font>
    <font>
      <b/>
      <sz val="10"/>
      <name val="Arial Narrow"/>
      <family val="2"/>
    </font>
    <font>
      <i/>
      <sz val="10"/>
      <color rgb="FF00B0F0"/>
      <name val="宋体"/>
      <family val="3"/>
      <charset val="134"/>
      <scheme val="minor"/>
    </font>
    <font>
      <sz val="10"/>
      <color rgb="FF00B0F0"/>
      <name val="宋体"/>
      <family val="3"/>
      <charset val="134"/>
      <scheme val="minor"/>
    </font>
    <font>
      <sz val="11"/>
      <color theme="1"/>
      <name val="宋体"/>
      <family val="2"/>
      <charset val="134"/>
      <scheme val="minor"/>
    </font>
    <font>
      <sz val="11"/>
      <color theme="1"/>
      <name val="宋体"/>
      <family val="2"/>
      <scheme val="minor"/>
    </font>
    <font>
      <b/>
      <sz val="11"/>
      <name val="宋体"/>
      <family val="3"/>
      <charset val="134"/>
    </font>
    <font>
      <sz val="9"/>
      <name val="宋体"/>
      <family val="3"/>
      <charset val="134"/>
      <scheme val="minor"/>
    </font>
    <font>
      <b/>
      <sz val="11"/>
      <name val="Times New Roman"/>
      <family val="1"/>
    </font>
    <font>
      <sz val="11"/>
      <color theme="1"/>
      <name val="宋体"/>
      <family val="3"/>
      <charset val="134"/>
    </font>
    <font>
      <sz val="10"/>
      <color theme="1"/>
      <name val="Times New Roman"/>
      <family val="1"/>
    </font>
    <font>
      <sz val="8"/>
      <color theme="1"/>
      <name val="Times New Roman"/>
      <family val="1"/>
    </font>
    <font>
      <sz val="10"/>
      <color theme="1"/>
      <name val="宋体"/>
      <family val="2"/>
      <scheme val="minor"/>
    </font>
    <font>
      <sz val="9"/>
      <color theme="1"/>
      <name val="宋体"/>
      <family val="2"/>
      <scheme val="minor"/>
    </font>
    <font>
      <sz val="9"/>
      <color theme="1"/>
      <name val="Times New Roman"/>
      <family val="1"/>
    </font>
    <font>
      <sz val="10"/>
      <color theme="1"/>
      <name val="宋体"/>
      <family val="3"/>
      <charset val="134"/>
    </font>
    <font>
      <sz val="12"/>
      <color theme="1"/>
      <name val="宋体"/>
      <family val="3"/>
      <charset val="134"/>
    </font>
    <font>
      <sz val="12"/>
      <color theme="1"/>
      <name val="Arial Narrow"/>
      <family val="2"/>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s>
  <borders count="47">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dotted">
        <color indexed="64"/>
      </right>
      <top style="thick">
        <color indexed="64"/>
      </top>
      <bottom style="dotted">
        <color indexed="64"/>
      </bottom>
      <diagonal/>
    </border>
    <border>
      <left/>
      <right/>
      <top style="thick">
        <color indexed="64"/>
      </top>
      <bottom style="dotted">
        <color indexed="64"/>
      </bottom>
      <diagonal/>
    </border>
    <border>
      <left/>
      <right style="dotted">
        <color indexed="64"/>
      </right>
      <top/>
      <bottom style="dotted">
        <color indexed="64"/>
      </bottom>
      <diagonal/>
    </border>
    <border>
      <left/>
      <right/>
      <top/>
      <bottom style="dotted">
        <color indexed="64"/>
      </bottom>
      <diagonal/>
    </border>
    <border>
      <left/>
      <right style="dotted">
        <color indexed="64"/>
      </right>
      <top/>
      <bottom style="thick">
        <color indexed="64"/>
      </bottom>
      <diagonal/>
    </border>
    <border>
      <left/>
      <right/>
      <top/>
      <bottom style="thick">
        <color indexed="64"/>
      </bottom>
      <diagonal/>
    </border>
  </borders>
  <cellStyleXfs count="9">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alignment vertical="center"/>
    </xf>
    <xf numFmtId="43" fontId="45" fillId="0" borderId="0" applyFont="0" applyFill="0" applyBorder="0" applyAlignment="0" applyProtection="0">
      <alignment vertical="center"/>
    </xf>
    <xf numFmtId="0" fontId="46" fillId="0" borderId="0"/>
    <xf numFmtId="43" fontId="46" fillId="0" borderId="0" applyFont="0" applyFill="0" applyBorder="0" applyAlignment="0" applyProtection="0">
      <alignment vertical="center"/>
    </xf>
    <xf numFmtId="0" fontId="46" fillId="0" borderId="0"/>
    <xf numFmtId="9" fontId="45" fillId="0" borderId="0" applyFont="0" applyFill="0" applyBorder="0" applyAlignment="0" applyProtection="0">
      <alignment vertical="center"/>
    </xf>
  </cellStyleXfs>
  <cellXfs count="387">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13" fillId="0" borderId="0" xfId="3" applyFont="1" applyFill="1">
      <alignment vertical="center"/>
    </xf>
    <xf numFmtId="43" fontId="13" fillId="0" borderId="0" xfId="3" applyNumberFormat="1" applyFont="1" applyFill="1">
      <alignment vertical="center"/>
    </xf>
    <xf numFmtId="0" fontId="15" fillId="0" borderId="0" xfId="3" applyFont="1" applyFill="1">
      <alignment vertical="center"/>
    </xf>
    <xf numFmtId="0" fontId="16" fillId="0" borderId="0" xfId="3" applyFont="1" applyFill="1" applyBorder="1" applyAlignment="1">
      <alignment horizontal="center" vertical="center"/>
    </xf>
    <xf numFmtId="43" fontId="16" fillId="0" borderId="0" xfId="3" applyNumberFormat="1" applyFont="1" applyFill="1" applyBorder="1" applyAlignment="1">
      <alignment horizontal="center" vertical="center"/>
    </xf>
    <xf numFmtId="0" fontId="17" fillId="0" borderId="0" xfId="3" applyFont="1" applyFill="1" applyAlignment="1">
      <alignment horizontal="center" vertical="center"/>
    </xf>
    <xf numFmtId="43" fontId="7" fillId="0" borderId="6" xfId="3" applyNumberFormat="1" applyFont="1" applyFill="1" applyBorder="1" applyAlignment="1">
      <alignment horizontal="center" vertical="center"/>
    </xf>
    <xf numFmtId="0" fontId="7" fillId="0" borderId="6" xfId="3" applyFont="1" applyFill="1" applyBorder="1" applyAlignment="1">
      <alignment horizontal="left" vertical="center"/>
    </xf>
    <xf numFmtId="43" fontId="7" fillId="0" borderId="37" xfId="3" quotePrefix="1" applyNumberFormat="1" applyFont="1" applyFill="1" applyBorder="1" applyAlignment="1">
      <alignment horizontal="center" vertical="center"/>
    </xf>
    <xf numFmtId="0" fontId="7" fillId="0" borderId="6" xfId="3" applyFont="1" applyFill="1" applyBorder="1" applyAlignment="1">
      <alignment horizontal="left" vertical="center" wrapText="1"/>
    </xf>
    <xf numFmtId="43" fontId="13" fillId="0" borderId="6" xfId="3" applyNumberFormat="1" applyFont="1" applyFill="1" applyBorder="1" applyAlignment="1">
      <alignment horizontal="right" vertical="center"/>
    </xf>
    <xf numFmtId="43" fontId="7" fillId="5" borderId="6" xfId="3" applyNumberFormat="1" applyFont="1" applyFill="1" applyBorder="1" applyAlignment="1">
      <alignment vertical="center"/>
    </xf>
    <xf numFmtId="0" fontId="7" fillId="0" borderId="6" xfId="3" applyFont="1" applyFill="1" applyBorder="1" applyAlignment="1">
      <alignment horizontal="center" vertical="center" wrapText="1"/>
    </xf>
    <xf numFmtId="43" fontId="7" fillId="0" borderId="6" xfId="3" applyNumberFormat="1" applyFont="1" applyFill="1" applyBorder="1" applyAlignment="1">
      <alignment vertical="center"/>
    </xf>
    <xf numFmtId="0" fontId="7" fillId="0" borderId="0" xfId="3" applyFont="1" applyBorder="1">
      <alignment vertical="center"/>
    </xf>
    <xf numFmtId="43" fontId="18" fillId="0" borderId="0" xfId="3" applyNumberFormat="1" applyFont="1" applyAlignment="1">
      <alignment horizontal="center" vertical="center"/>
    </xf>
    <xf numFmtId="43" fontId="18" fillId="0" borderId="0" xfId="3" applyNumberFormat="1" applyFont="1" applyAlignment="1">
      <alignment horizontal="center" vertical="center" wrapText="1"/>
    </xf>
    <xf numFmtId="0" fontId="12" fillId="0" borderId="0" xfId="3" applyFill="1" applyAlignment="1"/>
    <xf numFmtId="0" fontId="19" fillId="0" borderId="0" xfId="3" applyFont="1" applyFill="1" applyAlignment="1"/>
    <xf numFmtId="0" fontId="12" fillId="0" borderId="0" xfId="3" applyAlignment="1"/>
    <xf numFmtId="0" fontId="21" fillId="0" borderId="0" xfId="3" applyFont="1" applyAlignment="1">
      <alignment vertical="center"/>
    </xf>
    <xf numFmtId="0" fontId="12" fillId="0" borderId="0" xfId="3" applyAlignment="1">
      <alignment vertical="center"/>
    </xf>
    <xf numFmtId="0" fontId="12" fillId="0" borderId="0" xfId="3" applyAlignment="1">
      <alignment horizontal="center" vertical="center"/>
    </xf>
    <xf numFmtId="0" fontId="12" fillId="0" borderId="15" xfId="3" applyBorder="1" applyAlignment="1">
      <alignment vertical="center"/>
    </xf>
    <xf numFmtId="0" fontId="22" fillId="0" borderId="6" xfId="3" applyFont="1" applyBorder="1" applyAlignment="1">
      <alignment horizontal="center" vertical="center"/>
    </xf>
    <xf numFmtId="0" fontId="22" fillId="0" borderId="6" xfId="3" applyFont="1" applyBorder="1" applyAlignment="1">
      <alignment vertical="center"/>
    </xf>
    <xf numFmtId="43" fontId="22" fillId="5" borderId="6" xfId="3" applyNumberFormat="1" applyFont="1" applyFill="1" applyBorder="1" applyAlignment="1" applyProtection="1">
      <alignment horizontal="right" vertical="center" shrinkToFit="1"/>
    </xf>
    <xf numFmtId="0" fontId="7" fillId="0" borderId="37" xfId="3" quotePrefix="1" applyFont="1" applyFill="1" applyBorder="1" applyAlignment="1">
      <alignment horizontal="center" vertical="center"/>
    </xf>
    <xf numFmtId="0" fontId="12" fillId="0" borderId="0" xfId="3" applyBorder="1" applyAlignment="1">
      <alignment horizontal="center" vertical="center"/>
    </xf>
    <xf numFmtId="0" fontId="12" fillId="0" borderId="0" xfId="3" applyBorder="1" applyAlignment="1">
      <alignment vertical="center"/>
    </xf>
    <xf numFmtId="0" fontId="3" fillId="0" borderId="0" xfId="3" applyFont="1" applyFill="1">
      <alignment vertical="center"/>
    </xf>
    <xf numFmtId="0" fontId="23" fillId="0" borderId="0" xfId="3" applyFont="1" applyFill="1">
      <alignment vertical="center"/>
    </xf>
    <xf numFmtId="10" fontId="12" fillId="0" borderId="0" xfId="3" applyNumberFormat="1" applyFill="1" applyAlignment="1"/>
    <xf numFmtId="10" fontId="19" fillId="0" borderId="0" xfId="3" applyNumberFormat="1" applyFont="1" applyFill="1" applyAlignment="1"/>
    <xf numFmtId="0" fontId="21" fillId="0" borderId="0" xfId="3" applyFont="1" applyBorder="1" applyAlignment="1" applyProtection="1">
      <alignment vertical="center"/>
      <protection locked="0"/>
    </xf>
    <xf numFmtId="0" fontId="3" fillId="0" borderId="0" xfId="3" applyFont="1" applyBorder="1" applyAlignment="1" applyProtection="1">
      <alignment vertical="center"/>
      <protection locked="0"/>
    </xf>
    <xf numFmtId="0" fontId="3" fillId="0" borderId="0" xfId="3" applyFont="1" applyFill="1" applyBorder="1" applyAlignment="1" applyProtection="1">
      <alignment horizontal="center" vertical="center"/>
      <protection locked="0"/>
    </xf>
    <xf numFmtId="0" fontId="7" fillId="0" borderId="6" xfId="3" applyFont="1" applyFill="1" applyBorder="1" applyAlignment="1" applyProtection="1">
      <alignment horizontal="center" vertical="center" wrapText="1"/>
      <protection locked="0"/>
    </xf>
    <xf numFmtId="10" fontId="7" fillId="0" borderId="6" xfId="3" applyNumberFormat="1" applyFont="1" applyFill="1" applyBorder="1" applyAlignment="1" applyProtection="1">
      <alignment horizontal="center" vertical="center" wrapText="1"/>
      <protection locked="0"/>
    </xf>
    <xf numFmtId="0" fontId="7" fillId="0" borderId="6" xfId="3" applyFont="1" applyFill="1" applyBorder="1" applyAlignment="1" applyProtection="1">
      <alignment vertical="center"/>
      <protection locked="0"/>
    </xf>
    <xf numFmtId="43" fontId="22" fillId="0" borderId="6" xfId="3" applyNumberFormat="1" applyFont="1" applyFill="1" applyBorder="1" applyAlignment="1" applyProtection="1">
      <alignment horizontal="right" vertical="center" shrinkToFit="1"/>
      <protection locked="0"/>
    </xf>
    <xf numFmtId="10" fontId="22" fillId="0" borderId="6" xfId="3" applyNumberFormat="1" applyFont="1" applyFill="1" applyBorder="1" applyAlignment="1" applyProtection="1">
      <alignment horizontal="right" vertical="center" shrinkToFit="1"/>
      <protection locked="0"/>
    </xf>
    <xf numFmtId="10" fontId="22" fillId="5" borderId="6" xfId="3" applyNumberFormat="1" applyFont="1" applyFill="1" applyBorder="1" applyAlignment="1" applyProtection="1">
      <alignment horizontal="right" vertical="center" shrinkToFit="1"/>
    </xf>
    <xf numFmtId="43" fontId="24" fillId="0" borderId="6" xfId="3" applyNumberFormat="1" applyFont="1" applyFill="1" applyBorder="1" applyAlignment="1" applyProtection="1">
      <alignment horizontal="right" vertical="center" shrinkToFit="1"/>
      <protection locked="0"/>
    </xf>
    <xf numFmtId="0" fontId="3" fillId="0" borderId="0" xfId="3" applyFont="1" applyFill="1" applyBorder="1" applyAlignment="1" applyProtection="1">
      <alignment vertical="center"/>
      <protection locked="0"/>
    </xf>
    <xf numFmtId="0" fontId="7" fillId="0" borderId="6" xfId="3" applyFont="1" applyFill="1" applyBorder="1" applyAlignment="1" applyProtection="1">
      <alignment horizontal="center" vertical="center"/>
      <protection locked="0"/>
    </xf>
    <xf numFmtId="0" fontId="7" fillId="0" borderId="6" xfId="3" applyFont="1" applyBorder="1" applyAlignment="1" applyProtection="1">
      <alignment vertical="center"/>
      <protection locked="0"/>
    </xf>
    <xf numFmtId="43" fontId="22" fillId="0" borderId="6" xfId="3" applyNumberFormat="1" applyFont="1" applyBorder="1" applyAlignment="1" applyProtection="1">
      <alignment horizontal="right" vertical="center" shrinkToFit="1"/>
      <protection locked="0"/>
    </xf>
    <xf numFmtId="43" fontId="24" fillId="0" borderId="6" xfId="3" applyNumberFormat="1" applyFont="1" applyBorder="1" applyAlignment="1" applyProtection="1">
      <alignment horizontal="right" vertical="center" shrinkToFit="1"/>
      <protection locked="0"/>
    </xf>
    <xf numFmtId="43" fontId="22" fillId="0" borderId="6" xfId="3" applyNumberFormat="1" applyFont="1" applyFill="1" applyBorder="1" applyAlignment="1" applyProtection="1">
      <alignment horizontal="right" vertical="center" shrinkToFit="1"/>
    </xf>
    <xf numFmtId="10" fontId="22" fillId="0" borderId="6" xfId="3" applyNumberFormat="1" applyFont="1" applyFill="1" applyBorder="1" applyAlignment="1" applyProtection="1">
      <alignment horizontal="right" vertical="center" shrinkToFit="1"/>
    </xf>
    <xf numFmtId="10" fontId="3" fillId="0" borderId="0" xfId="3" applyNumberFormat="1" applyFont="1" applyFill="1" applyBorder="1" applyAlignment="1" applyProtection="1">
      <alignment vertical="center"/>
      <protection locked="0"/>
    </xf>
    <xf numFmtId="43" fontId="25" fillId="0" borderId="0" xfId="3" applyNumberFormat="1" applyFont="1" applyFill="1" applyBorder="1" applyAlignment="1" applyProtection="1">
      <alignment horizontal="right" vertical="top"/>
      <protection locked="0"/>
    </xf>
    <xf numFmtId="10" fontId="25" fillId="0" borderId="0" xfId="3" applyNumberFormat="1" applyFont="1" applyFill="1" applyBorder="1" applyAlignment="1" applyProtection="1">
      <alignment horizontal="right" vertical="top"/>
      <protection locked="0"/>
    </xf>
    <xf numFmtId="10" fontId="3" fillId="0" borderId="0" xfId="3" applyNumberFormat="1" applyFont="1" applyBorder="1" applyAlignment="1" applyProtection="1">
      <alignment vertical="center"/>
      <protection locked="0"/>
    </xf>
    <xf numFmtId="0" fontId="21" fillId="0" borderId="0" xfId="3" applyFont="1" applyProtection="1">
      <alignment vertical="center"/>
      <protection locked="0"/>
    </xf>
    <xf numFmtId="0" fontId="27" fillId="0" borderId="0" xfId="3" applyNumberFormat="1" applyFont="1" applyFill="1" applyBorder="1" applyAlignment="1" applyProtection="1">
      <alignment horizontal="center" vertical="center" wrapText="1"/>
      <protection locked="0"/>
    </xf>
    <xf numFmtId="0" fontId="22" fillId="0" borderId="6" xfId="3" applyFont="1" applyFill="1" applyBorder="1" applyAlignment="1" applyProtection="1">
      <alignment horizontal="justify"/>
      <protection locked="0"/>
    </xf>
    <xf numFmtId="0" fontId="3" fillId="0" borderId="0" xfId="3" applyFont="1" applyProtection="1">
      <alignment vertical="center"/>
      <protection locked="0"/>
    </xf>
    <xf numFmtId="0" fontId="12" fillId="0" borderId="0" xfId="3" applyProtection="1">
      <alignment vertical="center"/>
      <protection locked="0"/>
    </xf>
    <xf numFmtId="0" fontId="22" fillId="0" borderId="6" xfId="3" applyFont="1" applyFill="1" applyBorder="1" applyAlignment="1" applyProtection="1">
      <alignment horizontal="center"/>
      <protection locked="0"/>
    </xf>
    <xf numFmtId="0" fontId="12" fillId="0" borderId="0" xfId="3" applyAlignment="1" applyProtection="1">
      <protection locked="0"/>
    </xf>
    <xf numFmtId="0" fontId="3" fillId="0" borderId="0" xfId="3" applyNumberFormat="1" applyFont="1" applyAlignment="1" applyProtection="1">
      <alignment wrapText="1"/>
      <protection locked="0"/>
    </xf>
    <xf numFmtId="0" fontId="31" fillId="0" borderId="6" xfId="3" applyNumberFormat="1" applyFont="1" applyFill="1" applyBorder="1" applyAlignment="1" applyProtection="1">
      <alignment horizontal="center" vertical="center" wrapText="1"/>
      <protection locked="0"/>
    </xf>
    <xf numFmtId="0" fontId="31" fillId="0" borderId="6" xfId="3" applyNumberFormat="1" applyFont="1" applyFill="1" applyBorder="1" applyAlignment="1" applyProtection="1">
      <alignment horizontal="left" vertical="center" wrapText="1"/>
      <protection locked="0"/>
    </xf>
    <xf numFmtId="0" fontId="3" fillId="0" borderId="0" xfId="3" applyFont="1" applyAlignment="1" applyProtection="1">
      <protection locked="0"/>
    </xf>
    <xf numFmtId="0" fontId="12" fillId="0" borderId="0" xfId="3" applyFont="1" applyFill="1" applyAlignment="1"/>
    <xf numFmtId="0" fontId="32" fillId="0" borderId="0" xfId="3" applyFont="1" applyProtection="1">
      <alignment vertical="center"/>
      <protection locked="0"/>
    </xf>
    <xf numFmtId="0" fontId="7" fillId="0" borderId="0" xfId="3" applyFont="1" applyFill="1" applyAlignment="1" applyProtection="1">
      <alignment vertical="center"/>
      <protection locked="0"/>
    </xf>
    <xf numFmtId="0" fontId="7" fillId="0" borderId="0" xfId="3" applyFont="1" applyProtection="1">
      <alignment vertical="center"/>
      <protection locked="0"/>
    </xf>
    <xf numFmtId="0" fontId="7" fillId="0" borderId="6" xfId="3" applyFont="1" applyFill="1" applyBorder="1" applyAlignment="1" applyProtection="1">
      <alignment horizontal="left" vertical="center"/>
      <protection locked="0"/>
    </xf>
    <xf numFmtId="14" fontId="24" fillId="0" borderId="6" xfId="3" applyNumberFormat="1" applyFont="1" applyFill="1" applyBorder="1" applyAlignment="1" applyProtection="1">
      <alignment horizontal="center" vertical="center" shrinkToFit="1"/>
      <protection locked="0"/>
    </xf>
    <xf numFmtId="0" fontId="3" fillId="0" borderId="0" xfId="3" applyFont="1" applyFill="1" applyProtection="1">
      <alignment vertical="center"/>
      <protection locked="0"/>
    </xf>
    <xf numFmtId="0" fontId="21" fillId="0" borderId="0" xfId="3" applyFont="1" applyFill="1" applyProtection="1">
      <alignment vertical="center"/>
      <protection locked="0"/>
    </xf>
    <xf numFmtId="0" fontId="2" fillId="0" borderId="0" xfId="3" applyNumberFormat="1" applyFont="1" applyFill="1" applyBorder="1" applyAlignment="1" applyProtection="1">
      <alignment horizontal="center" vertical="center" wrapText="1"/>
      <protection locked="0"/>
    </xf>
    <xf numFmtId="0" fontId="21" fillId="0" borderId="0" xfId="3" applyFont="1" applyBorder="1" applyAlignment="1" applyProtection="1">
      <alignment horizontal="center" vertical="center" wrapText="1"/>
      <protection locked="0"/>
    </xf>
    <xf numFmtId="0" fontId="3" fillId="0" borderId="0" xfId="3" applyFont="1" applyFill="1" applyAlignment="1" applyProtection="1">
      <alignment vertical="center"/>
      <protection locked="0"/>
    </xf>
    <xf numFmtId="0" fontId="3" fillId="0" borderId="6" xfId="3" applyFont="1" applyFill="1" applyBorder="1" applyAlignment="1" applyProtection="1">
      <alignment horizontal="center" vertical="center"/>
      <protection locked="0"/>
    </xf>
    <xf numFmtId="0" fontId="3" fillId="0" borderId="6" xfId="3" applyFont="1" applyFill="1" applyBorder="1" applyAlignment="1" applyProtection="1">
      <alignment horizontal="left" vertical="center"/>
      <protection locked="0"/>
    </xf>
    <xf numFmtId="14" fontId="25" fillId="0" borderId="6" xfId="3" applyNumberFormat="1" applyFont="1" applyFill="1" applyBorder="1" applyAlignment="1" applyProtection="1">
      <alignment horizontal="center" vertical="center" shrinkToFit="1"/>
      <protection locked="0"/>
    </xf>
    <xf numFmtId="43" fontId="25" fillId="0" borderId="6" xfId="3" applyNumberFormat="1" applyFont="1" applyFill="1" applyBorder="1" applyAlignment="1" applyProtection="1">
      <alignment horizontal="right" vertical="center" shrinkToFit="1"/>
      <protection locked="0"/>
    </xf>
    <xf numFmtId="0" fontId="3" fillId="0" borderId="6" xfId="3" applyNumberFormat="1" applyFont="1" applyFill="1" applyBorder="1" applyAlignment="1" applyProtection="1">
      <alignment horizontal="center" vertical="center"/>
      <protection locked="0"/>
    </xf>
    <xf numFmtId="0" fontId="33" fillId="0" borderId="0" xfId="3" applyFont="1" applyFill="1" applyAlignment="1" applyProtection="1">
      <alignment vertical="center"/>
      <protection locked="0"/>
    </xf>
    <xf numFmtId="0" fontId="3" fillId="0" borderId="6" xfId="3" applyFont="1" applyFill="1" applyBorder="1" applyAlignment="1" applyProtection="1">
      <alignment horizontal="center" vertical="center" wrapText="1"/>
      <protection locked="0"/>
    </xf>
    <xf numFmtId="0" fontId="12" fillId="0" borderId="0" xfId="3">
      <alignment vertical="center"/>
    </xf>
    <xf numFmtId="0" fontId="35" fillId="0" borderId="6" xfId="3" applyFont="1" applyBorder="1" applyAlignment="1">
      <alignment horizontal="center" vertical="center"/>
    </xf>
    <xf numFmtId="0" fontId="2" fillId="0" borderId="0" xfId="3" applyNumberFormat="1" applyFont="1" applyBorder="1" applyAlignment="1" applyProtection="1">
      <alignment horizontal="center" vertical="center" wrapText="1"/>
    </xf>
    <xf numFmtId="43" fontId="2" fillId="0" borderId="0" xfId="3" applyNumberFormat="1" applyFont="1" applyBorder="1" applyAlignment="1" applyProtection="1">
      <alignment horizontal="center" vertical="center" wrapText="1"/>
    </xf>
    <xf numFmtId="40" fontId="7" fillId="0" borderId="6" xfId="3" applyNumberFormat="1" applyFont="1" applyFill="1" applyBorder="1" applyAlignment="1" applyProtection="1">
      <alignment horizontal="center" vertical="center" wrapText="1"/>
      <protection locked="0"/>
    </xf>
    <xf numFmtId="43" fontId="7" fillId="0" borderId="6" xfId="3" applyNumberFormat="1" applyFont="1" applyFill="1" applyBorder="1" applyAlignment="1" applyProtection="1">
      <alignment horizontal="center" vertical="center" wrapText="1"/>
      <protection locked="0"/>
    </xf>
    <xf numFmtId="0" fontId="7" fillId="0" borderId="6" xfId="3" applyFont="1" applyBorder="1" applyAlignment="1" applyProtection="1">
      <alignment horizontal="center" vertical="center"/>
      <protection locked="0"/>
    </xf>
    <xf numFmtId="43" fontId="7" fillId="0" borderId="6" xfId="3" applyNumberFormat="1" applyFont="1" applyBorder="1" applyAlignment="1" applyProtection="1">
      <alignment horizontal="center" vertical="center"/>
      <protection locked="0"/>
    </xf>
    <xf numFmtId="0" fontId="3" fillId="0" borderId="0" xfId="3" applyFont="1" applyBorder="1" applyAlignment="1" applyProtection="1">
      <alignment horizontal="center" vertical="center"/>
      <protection locked="0"/>
    </xf>
    <xf numFmtId="43" fontId="3" fillId="0" borderId="0" xfId="3" applyNumberFormat="1" applyFont="1" applyBorder="1" applyAlignment="1" applyProtection="1">
      <alignment vertical="center"/>
      <protection locked="0"/>
    </xf>
    <xf numFmtId="0" fontId="7" fillId="0" borderId="6" xfId="3" applyNumberFormat="1" applyFont="1" applyFill="1" applyBorder="1" applyAlignment="1" applyProtection="1">
      <protection locked="0"/>
    </xf>
    <xf numFmtId="0" fontId="3" fillId="0" borderId="0" xfId="3" applyFont="1" applyAlignment="1" applyProtection="1">
      <alignment vertical="center"/>
      <protection locked="0"/>
    </xf>
    <xf numFmtId="0" fontId="7" fillId="0" borderId="6" xfId="3" applyFont="1" applyBorder="1" applyAlignment="1" applyProtection="1">
      <alignment horizontal="center" vertical="center" wrapText="1"/>
      <protection locked="0"/>
    </xf>
    <xf numFmtId="43" fontId="3" fillId="0" borderId="0" xfId="3" applyNumberFormat="1" applyFont="1" applyFill="1" applyAlignment="1" applyProtection="1">
      <alignment vertical="center"/>
      <protection locked="0"/>
    </xf>
    <xf numFmtId="0" fontId="12" fillId="0" borderId="0" xfId="3" applyBorder="1" applyAlignment="1" applyProtection="1">
      <alignment horizontal="left" vertical="center" wrapText="1"/>
    </xf>
    <xf numFmtId="0" fontId="3" fillId="0" borderId="6" xfId="3" applyFont="1" applyFill="1" applyBorder="1" applyAlignment="1" applyProtection="1">
      <alignment horizontal="centerContinuous" vertical="center"/>
      <protection locked="0"/>
    </xf>
    <xf numFmtId="49" fontId="3" fillId="0" borderId="6" xfId="3" applyNumberFormat="1" applyFont="1" applyFill="1" applyBorder="1" applyAlignment="1" applyProtection="1">
      <alignment horizontal="center" vertical="center"/>
      <protection locked="0"/>
    </xf>
    <xf numFmtId="0" fontId="3" fillId="0" borderId="6" xfId="3" applyFont="1" applyFill="1" applyBorder="1" applyAlignment="1" applyProtection="1">
      <alignment vertical="center"/>
      <protection locked="0"/>
    </xf>
    <xf numFmtId="0" fontId="36" fillId="0" borderId="0" xfId="3" applyFont="1" applyFill="1" applyAlignment="1" applyProtection="1">
      <alignment vertical="center"/>
      <protection locked="0"/>
    </xf>
    <xf numFmtId="14" fontId="37" fillId="0" borderId="0" xfId="3" applyNumberFormat="1" applyFont="1">
      <alignment vertical="center"/>
    </xf>
    <xf numFmtId="0" fontId="26" fillId="0" borderId="0" xfId="3" applyNumberFormat="1" applyFont="1" applyBorder="1" applyAlignment="1" applyProtection="1">
      <alignment horizontal="center" vertical="center" wrapText="1"/>
      <protection locked="0"/>
    </xf>
    <xf numFmtId="43" fontId="26" fillId="0" borderId="0" xfId="3" applyNumberFormat="1" applyFont="1" applyBorder="1" applyAlignment="1" applyProtection="1">
      <alignment horizontal="center" vertical="center" wrapText="1"/>
      <protection locked="0"/>
    </xf>
    <xf numFmtId="0" fontId="38" fillId="0" borderId="0" xfId="3" applyFont="1" applyBorder="1" applyAlignment="1" applyProtection="1">
      <alignment horizontal="center" vertical="center" wrapText="1"/>
      <protection locked="0"/>
    </xf>
    <xf numFmtId="43" fontId="24" fillId="0" borderId="6" xfId="3" applyNumberFormat="1" applyFont="1" applyBorder="1" applyAlignment="1" applyProtection="1">
      <alignment horizontal="right" vertical="center" wrapText="1"/>
      <protection locked="0"/>
    </xf>
    <xf numFmtId="43" fontId="3" fillId="0" borderId="0" xfId="3" applyNumberFormat="1" applyFont="1" applyProtection="1">
      <alignment vertical="center"/>
      <protection locked="0"/>
    </xf>
    <xf numFmtId="0" fontId="7" fillId="5" borderId="6" xfId="3" applyFont="1" applyFill="1" applyBorder="1" applyAlignment="1">
      <alignment vertical="center"/>
    </xf>
    <xf numFmtId="0" fontId="7" fillId="0" borderId="6" xfId="3" applyFont="1" applyFill="1" applyBorder="1" applyAlignment="1">
      <alignment vertical="center"/>
    </xf>
    <xf numFmtId="0" fontId="7" fillId="0" borderId="6" xfId="3" applyFont="1" applyFill="1" applyBorder="1" applyAlignment="1" applyProtection="1">
      <alignment vertical="center" wrapText="1"/>
      <protection locked="0"/>
    </xf>
    <xf numFmtId="43" fontId="24" fillId="0" borderId="6" xfId="3" applyNumberFormat="1" applyFont="1" applyFill="1" applyBorder="1" applyAlignment="1" applyProtection="1">
      <alignment horizontal="right" vertical="center" shrinkToFit="1"/>
    </xf>
    <xf numFmtId="43" fontId="3" fillId="0" borderId="0" xfId="3" applyNumberFormat="1" applyFont="1" applyFill="1" applyBorder="1" applyAlignment="1" applyProtection="1">
      <alignment vertical="center"/>
      <protection locked="0"/>
    </xf>
    <xf numFmtId="0" fontId="39" fillId="0" borderId="6" xfId="3" applyFont="1" applyBorder="1" applyAlignment="1" applyProtection="1">
      <alignment horizontal="center" vertical="center"/>
      <protection locked="0"/>
    </xf>
    <xf numFmtId="0" fontId="39" fillId="0" borderId="6" xfId="3" applyFont="1" applyBorder="1" applyAlignment="1" applyProtection="1">
      <alignment vertical="center"/>
      <protection locked="0"/>
    </xf>
    <xf numFmtId="43" fontId="39" fillId="0" borderId="6" xfId="3" applyNumberFormat="1" applyFont="1" applyBorder="1" applyAlignment="1" applyProtection="1">
      <alignment horizontal="right" vertical="center" shrinkToFit="1"/>
      <protection locked="0"/>
    </xf>
    <xf numFmtId="0" fontId="39" fillId="0" borderId="6" xfId="3" applyFont="1" applyFill="1" applyBorder="1" applyAlignment="1" applyProtection="1">
      <alignment horizontal="center" vertical="center"/>
      <protection locked="0"/>
    </xf>
    <xf numFmtId="0" fontId="22" fillId="5" borderId="6" xfId="3" applyFont="1" applyFill="1" applyBorder="1" applyAlignment="1" applyProtection="1">
      <alignment horizontal="right" vertical="center" shrinkToFit="1"/>
    </xf>
    <xf numFmtId="43" fontId="3" fillId="0" borderId="0" xfId="3" applyNumberFormat="1" applyFont="1" applyFill="1" applyProtection="1">
      <alignment vertical="center"/>
      <protection locked="0"/>
    </xf>
    <xf numFmtId="0" fontId="14" fillId="0" borderId="0" xfId="3" applyNumberFormat="1" applyFont="1" applyFill="1" applyBorder="1" applyAlignment="1" applyProtection="1">
      <alignment horizontal="center" vertical="center" wrapText="1"/>
      <protection locked="0"/>
    </xf>
    <xf numFmtId="43" fontId="14" fillId="0" borderId="0" xfId="3" applyNumberFormat="1" applyFont="1" applyFill="1" applyBorder="1" applyAlignment="1" applyProtection="1">
      <alignment horizontal="center" vertical="center" wrapText="1"/>
      <protection locked="0"/>
    </xf>
    <xf numFmtId="10" fontId="40" fillId="0" borderId="6" xfId="3" applyNumberFormat="1" applyFont="1" applyFill="1" applyBorder="1" applyAlignment="1" applyProtection="1">
      <alignment horizontal="right" vertical="center" shrinkToFit="1"/>
      <protection locked="0"/>
    </xf>
    <xf numFmtId="0" fontId="22" fillId="5" borderId="6" xfId="3" applyNumberFormat="1" applyFont="1" applyFill="1" applyBorder="1" applyAlignment="1" applyProtection="1">
      <alignment horizontal="right" vertical="center" shrinkToFit="1"/>
    </xf>
    <xf numFmtId="0" fontId="7" fillId="0" borderId="0" xfId="3" applyFont="1" applyFill="1" applyBorder="1" applyAlignment="1" applyProtection="1">
      <alignment vertical="center"/>
      <protection locked="0"/>
    </xf>
    <xf numFmtId="43" fontId="7" fillId="0" borderId="0" xfId="3" applyNumberFormat="1" applyFont="1" applyFill="1" applyBorder="1" applyAlignment="1" applyProtection="1">
      <alignment vertical="center"/>
      <protection locked="0"/>
    </xf>
    <xf numFmtId="43" fontId="42" fillId="0" borderId="0" xfId="3" applyNumberFormat="1" applyFont="1" applyFill="1" applyBorder="1" applyAlignment="1" applyProtection="1">
      <alignment horizontal="right" vertical="center" shrinkToFit="1"/>
      <protection locked="0"/>
    </xf>
    <xf numFmtId="43" fontId="24" fillId="0" borderId="0" xfId="3" applyNumberFormat="1" applyFont="1" applyFill="1" applyBorder="1" applyAlignment="1" applyProtection="1">
      <alignment horizontal="right" vertical="center" shrinkToFit="1"/>
      <protection locked="0"/>
    </xf>
    <xf numFmtId="43" fontId="7" fillId="0" borderId="6" xfId="3" applyNumberFormat="1" applyFont="1" applyFill="1" applyBorder="1" applyAlignment="1" applyProtection="1">
      <alignment horizontal="center" vertical="center" wrapText="1" shrinkToFit="1"/>
      <protection locked="0"/>
    </xf>
    <xf numFmtId="0" fontId="3" fillId="0" borderId="0" xfId="3" applyFont="1" applyFill="1" applyAlignment="1" applyProtection="1">
      <alignment horizontal="center" wrapText="1"/>
      <protection locked="0"/>
    </xf>
    <xf numFmtId="43" fontId="24" fillId="0" borderId="6" xfId="3" applyNumberFormat="1" applyFont="1" applyFill="1" applyBorder="1" applyAlignment="1" applyProtection="1">
      <alignment horizontal="center" vertical="center" wrapText="1" shrinkToFit="1"/>
      <protection locked="0"/>
    </xf>
    <xf numFmtId="0" fontId="7" fillId="0" borderId="6" xfId="3" applyNumberFormat="1" applyFont="1" applyFill="1" applyBorder="1" applyAlignment="1" applyProtection="1">
      <alignment horizontal="left" vertical="center"/>
      <protection locked="0"/>
    </xf>
    <xf numFmtId="41" fontId="24" fillId="0" borderId="6" xfId="3" applyNumberFormat="1" applyFont="1" applyFill="1" applyBorder="1" applyAlignment="1" applyProtection="1">
      <alignment horizontal="right" vertical="center" shrinkToFit="1"/>
      <protection locked="0"/>
    </xf>
    <xf numFmtId="14" fontId="40" fillId="0" borderId="6" xfId="3" applyNumberFormat="1" applyFont="1" applyFill="1" applyBorder="1" applyAlignment="1" applyProtection="1">
      <alignment horizontal="right" vertical="center" shrinkToFit="1"/>
      <protection locked="0"/>
    </xf>
    <xf numFmtId="0" fontId="2" fillId="0" borderId="0" xfId="3" applyNumberFormat="1" applyFont="1" applyBorder="1" applyAlignment="1" applyProtection="1">
      <alignment horizontal="center" vertical="center" wrapText="1"/>
      <protection locked="0"/>
    </xf>
    <xf numFmtId="43" fontId="2" fillId="0" borderId="0" xfId="3" applyNumberFormat="1" applyFont="1" applyBorder="1" applyAlignment="1" applyProtection="1">
      <alignment horizontal="center" vertical="center" wrapText="1"/>
      <protection locked="0"/>
    </xf>
    <xf numFmtId="178" fontId="22" fillId="0" borderId="6" xfId="3" applyNumberFormat="1" applyFont="1" applyFill="1" applyBorder="1" applyAlignment="1" applyProtection="1">
      <alignment horizontal="center" vertical="center" shrinkToFit="1"/>
      <protection locked="0"/>
    </xf>
    <xf numFmtId="43" fontId="40" fillId="0" borderId="6" xfId="3" applyNumberFormat="1" applyFont="1" applyFill="1" applyBorder="1" applyAlignment="1" applyProtection="1">
      <alignment horizontal="right" vertical="center" shrinkToFit="1"/>
    </xf>
    <xf numFmtId="177" fontId="13" fillId="0" borderId="6" xfId="3" applyNumberFormat="1" applyFont="1" applyFill="1" applyBorder="1" applyAlignment="1" applyProtection="1">
      <alignment horizontal="center" vertical="center" shrinkToFit="1"/>
      <protection locked="0"/>
    </xf>
    <xf numFmtId="177" fontId="7" fillId="0" borderId="6" xfId="3" applyNumberFormat="1" applyFont="1" applyFill="1" applyBorder="1" applyAlignment="1" applyProtection="1">
      <alignment horizontal="center" vertical="center"/>
      <protection locked="0"/>
    </xf>
    <xf numFmtId="177" fontId="7" fillId="0" borderId="6" xfId="3" applyNumberFormat="1" applyFont="1" applyFill="1" applyBorder="1" applyAlignment="1" applyProtection="1">
      <alignment horizontal="center" vertical="center" wrapText="1"/>
      <protection locked="0"/>
    </xf>
    <xf numFmtId="43" fontId="13" fillId="0" borderId="6" xfId="3" applyNumberFormat="1" applyFont="1" applyFill="1" applyBorder="1" applyAlignment="1" applyProtection="1">
      <alignment horizontal="center" vertical="center" shrinkToFit="1"/>
      <protection locked="0"/>
    </xf>
    <xf numFmtId="43" fontId="34" fillId="0" borderId="0" xfId="3" applyNumberFormat="1" applyFont="1">
      <alignment vertical="center"/>
    </xf>
    <xf numFmtId="43" fontId="35" fillId="0" borderId="0" xfId="3" applyNumberFormat="1" applyFont="1">
      <alignment vertical="center"/>
    </xf>
    <xf numFmtId="43" fontId="35" fillId="0" borderId="6" xfId="3" applyNumberFormat="1" applyFont="1" applyBorder="1" applyAlignment="1">
      <alignment horizontal="center" vertical="center" wrapText="1"/>
    </xf>
    <xf numFmtId="43" fontId="35" fillId="0" borderId="6" xfId="3" applyNumberFormat="1" applyFont="1" applyBorder="1" applyAlignment="1">
      <alignment horizontal="center" vertical="center"/>
    </xf>
    <xf numFmtId="43" fontId="35" fillId="0" borderId="6" xfId="3" applyNumberFormat="1" applyFont="1" applyBorder="1" applyAlignment="1">
      <alignment vertical="center" wrapText="1"/>
    </xf>
    <xf numFmtId="43" fontId="35" fillId="0" borderId="6" xfId="3" applyNumberFormat="1" applyFont="1" applyBorder="1">
      <alignment vertical="center"/>
    </xf>
    <xf numFmtId="43" fontId="35" fillId="6" borderId="6" xfId="3" applyNumberFormat="1" applyFont="1" applyFill="1" applyBorder="1">
      <alignment vertical="center"/>
    </xf>
    <xf numFmtId="0" fontId="35" fillId="0" borderId="6" xfId="3" applyFont="1" applyBorder="1" applyAlignment="1">
      <alignment horizontal="center" vertical="center" wrapText="1"/>
    </xf>
    <xf numFmtId="0" fontId="35" fillId="0" borderId="0" xfId="3" applyFont="1">
      <alignment vertical="center"/>
    </xf>
    <xf numFmtId="0" fontId="35" fillId="0" borderId="6" xfId="3" applyFont="1" applyBorder="1" applyAlignment="1">
      <alignment vertical="center" wrapText="1"/>
    </xf>
    <xf numFmtId="0" fontId="35" fillId="0" borderId="6" xfId="3" applyFont="1" applyBorder="1">
      <alignment vertical="center"/>
    </xf>
    <xf numFmtId="0" fontId="35" fillId="6" borderId="6" xfId="3" applyFont="1" applyFill="1" applyBorder="1">
      <alignment vertical="center"/>
    </xf>
    <xf numFmtId="0" fontId="35" fillId="0" borderId="6" xfId="3" applyFont="1" applyFill="1" applyBorder="1">
      <alignment vertical="center"/>
    </xf>
    <xf numFmtId="0" fontId="43" fillId="0" borderId="0" xfId="3" applyFont="1">
      <alignment vertical="center"/>
    </xf>
    <xf numFmtId="0" fontId="35" fillId="0" borderId="0" xfId="3" applyFont="1" applyAlignment="1">
      <alignment vertical="center" wrapText="1"/>
    </xf>
    <xf numFmtId="0" fontId="44" fillId="0" borderId="0" xfId="3" applyFont="1">
      <alignment vertical="center"/>
    </xf>
    <xf numFmtId="0" fontId="35" fillId="0" borderId="6" xfId="3" applyFont="1" applyBorder="1" applyAlignment="1">
      <alignment horizontal="left" vertical="center" wrapText="1"/>
    </xf>
    <xf numFmtId="0" fontId="7" fillId="0" borderId="6" xfId="3" applyFont="1" applyFill="1" applyBorder="1" applyAlignment="1" applyProtection="1">
      <alignment horizontal="center" vertical="center"/>
      <protection locked="0"/>
    </xf>
    <xf numFmtId="0" fontId="2" fillId="0" borderId="0" xfId="3" applyNumberFormat="1" applyFont="1" applyFill="1" applyBorder="1" applyAlignment="1" applyProtection="1">
      <alignment horizontal="center" vertical="center" wrapText="1"/>
      <protection locked="0"/>
    </xf>
    <xf numFmtId="0" fontId="3" fillId="0" borderId="6" xfId="3" applyFont="1" applyFill="1" applyBorder="1" applyAlignment="1" applyProtection="1">
      <alignment horizontal="center" vertical="center"/>
      <protection locked="0"/>
    </xf>
    <xf numFmtId="43" fontId="3" fillId="0" borderId="6" xfId="3" applyNumberFormat="1" applyFont="1" applyFill="1" applyBorder="1" applyAlignment="1" applyProtection="1">
      <alignment horizontal="center" vertical="center"/>
      <protection locked="0"/>
    </xf>
    <xf numFmtId="0" fontId="47" fillId="7" borderId="6" xfId="5" applyFont="1" applyFill="1" applyBorder="1" applyAlignment="1">
      <alignment vertical="center" wrapText="1"/>
    </xf>
    <xf numFmtId="0" fontId="46" fillId="0" borderId="0" xfId="5" applyAlignment="1">
      <alignment vertical="center" wrapText="1"/>
    </xf>
    <xf numFmtId="0" fontId="46" fillId="0" borderId="0" xfId="5" applyAlignment="1">
      <alignment wrapText="1"/>
    </xf>
    <xf numFmtId="14" fontId="49" fillId="7" borderId="6" xfId="5" applyNumberFormat="1" applyFont="1" applyFill="1" applyBorder="1" applyAlignment="1">
      <alignment vertical="center" wrapText="1"/>
    </xf>
    <xf numFmtId="0" fontId="50" fillId="0" borderId="6" xfId="5" applyFont="1" applyBorder="1"/>
    <xf numFmtId="0" fontId="46" fillId="0" borderId="6" xfId="5" applyBorder="1"/>
    <xf numFmtId="43" fontId="51" fillId="0" borderId="6" xfId="6" applyFont="1" applyBorder="1" applyAlignment="1"/>
    <xf numFmtId="14" fontId="51" fillId="0" borderId="6" xfId="5" applyNumberFormat="1" applyFont="1" applyBorder="1"/>
    <xf numFmtId="43" fontId="51" fillId="8" borderId="6" xfId="6" applyFont="1" applyFill="1" applyBorder="1" applyAlignment="1"/>
    <xf numFmtId="43" fontId="52" fillId="0" borderId="6" xfId="6" applyFont="1" applyBorder="1" applyAlignment="1"/>
    <xf numFmtId="43" fontId="53" fillId="8" borderId="6" xfId="5" applyNumberFormat="1" applyFont="1" applyFill="1" applyBorder="1"/>
    <xf numFmtId="43" fontId="54" fillId="0" borderId="6" xfId="6" applyFont="1" applyBorder="1" applyAlignment="1"/>
    <xf numFmtId="43" fontId="46" fillId="8" borderId="6" xfId="5" applyNumberFormat="1" applyFill="1" applyBorder="1"/>
    <xf numFmtId="0" fontId="46" fillId="0" borderId="0" xfId="5"/>
    <xf numFmtId="0" fontId="50" fillId="8" borderId="6" xfId="5" applyFont="1" applyFill="1" applyBorder="1"/>
    <xf numFmtId="0" fontId="46" fillId="8" borderId="6" xfId="5" applyFill="1" applyBorder="1"/>
    <xf numFmtId="0" fontId="51" fillId="8" borderId="6" xfId="5" applyFont="1" applyFill="1" applyBorder="1"/>
    <xf numFmtId="43" fontId="52" fillId="8" borderId="6" xfId="6" applyFont="1" applyFill="1" applyBorder="1" applyAlignment="1"/>
    <xf numFmtId="43" fontId="0" fillId="0" borderId="0" xfId="6" applyFont="1" applyAlignment="1"/>
    <xf numFmtId="43" fontId="51" fillId="0" borderId="0" xfId="6" applyFont="1" applyAlignment="1"/>
    <xf numFmtId="14" fontId="46" fillId="0" borderId="0" xfId="5" applyNumberFormat="1"/>
    <xf numFmtId="43" fontId="24" fillId="0" borderId="6" xfId="4" applyFont="1" applyBorder="1" applyAlignment="1">
      <alignment vertical="center"/>
    </xf>
    <xf numFmtId="43" fontId="24" fillId="0" borderId="6" xfId="4" applyFont="1" applyBorder="1" applyAlignment="1">
      <alignment horizontal="center" vertical="center"/>
    </xf>
    <xf numFmtId="43" fontId="24" fillId="5" borderId="6" xfId="4" applyFont="1" applyFill="1" applyBorder="1" applyAlignment="1" applyProtection="1">
      <alignment horizontal="right" vertical="center" shrinkToFit="1"/>
    </xf>
    <xf numFmtId="43" fontId="24" fillId="0" borderId="37" xfId="4" quotePrefix="1" applyFont="1" applyFill="1" applyBorder="1" applyAlignment="1">
      <alignment horizontal="center" vertical="center"/>
    </xf>
    <xf numFmtId="43" fontId="13" fillId="8" borderId="0" xfId="3" applyNumberFormat="1" applyFont="1" applyFill="1">
      <alignment vertical="center"/>
    </xf>
    <xf numFmtId="43" fontId="51" fillId="8" borderId="6" xfId="4" applyFont="1" applyFill="1" applyBorder="1" applyAlignment="1">
      <alignment horizontal="center"/>
    </xf>
    <xf numFmtId="43" fontId="56" fillId="0" borderId="0" xfId="6" applyFont="1" applyAlignment="1"/>
    <xf numFmtId="43" fontId="55" fillId="8" borderId="6" xfId="6" applyFont="1" applyFill="1" applyBorder="1" applyAlignment="1"/>
    <xf numFmtId="43" fontId="51" fillId="8" borderId="6" xfId="4" applyFont="1" applyFill="1" applyBorder="1" applyAlignment="1"/>
    <xf numFmtId="43" fontId="51" fillId="0" borderId="0" xfId="4" applyFont="1" applyAlignment="1"/>
    <xf numFmtId="43" fontId="53" fillId="0" borderId="0" xfId="4" applyFont="1" applyAlignment="1"/>
    <xf numFmtId="0" fontId="57" fillId="0" borderId="41" xfId="7" applyFont="1" applyBorder="1" applyAlignment="1">
      <alignment horizontal="center" vertical="center"/>
    </xf>
    <xf numFmtId="0" fontId="58" fillId="0" borderId="41" xfId="7" applyFont="1" applyBorder="1" applyAlignment="1">
      <alignment horizontal="center" vertical="center"/>
    </xf>
    <xf numFmtId="0" fontId="57" fillId="0" borderId="42" xfId="7" applyFont="1" applyBorder="1" applyAlignment="1">
      <alignment horizontal="center" vertical="center"/>
    </xf>
    <xf numFmtId="0" fontId="58" fillId="0" borderId="43" xfId="7" applyFont="1" applyBorder="1" applyAlignment="1">
      <alignment horizontal="left" vertical="center"/>
    </xf>
    <xf numFmtId="43" fontId="58" fillId="0" borderId="43" xfId="6" applyFont="1" applyBorder="1" applyAlignment="1">
      <alignment horizontal="right" vertical="center"/>
    </xf>
    <xf numFmtId="43" fontId="58" fillId="0" borderId="44" xfId="6" applyFont="1" applyBorder="1" applyAlignment="1">
      <alignment horizontal="right" vertical="center"/>
    </xf>
    <xf numFmtId="0" fontId="57" fillId="0" borderId="43" xfId="7" applyFont="1" applyBorder="1" applyAlignment="1">
      <alignment horizontal="left" vertical="center"/>
    </xf>
    <xf numFmtId="43" fontId="58" fillId="0" borderId="43" xfId="6" applyFont="1" applyFill="1" applyBorder="1" applyAlignment="1">
      <alignment horizontal="right" vertical="center"/>
    </xf>
    <xf numFmtId="43" fontId="58" fillId="0" borderId="44" xfId="6" applyFont="1" applyFill="1" applyBorder="1" applyAlignment="1">
      <alignment horizontal="right" vertical="center"/>
    </xf>
    <xf numFmtId="0" fontId="57" fillId="0" borderId="45" xfId="7" applyFont="1" applyBorder="1" applyAlignment="1">
      <alignment horizontal="left" vertical="center"/>
    </xf>
    <xf numFmtId="43" fontId="58" fillId="0" borderId="45" xfId="6" applyFont="1" applyBorder="1" applyAlignment="1">
      <alignment horizontal="right" vertical="center"/>
    </xf>
    <xf numFmtId="43" fontId="58" fillId="0" borderId="46" xfId="6" applyFont="1" applyBorder="1" applyAlignment="1">
      <alignment horizontal="right" vertical="center"/>
    </xf>
    <xf numFmtId="43" fontId="35" fillId="8" borderId="0" xfId="3" applyNumberFormat="1" applyFont="1" applyFill="1">
      <alignment vertical="center"/>
    </xf>
    <xf numFmtId="0" fontId="21" fillId="0" borderId="0" xfId="3" applyFont="1" applyBorder="1" applyAlignment="1" applyProtection="1">
      <alignment horizontal="center" vertical="center" wrapText="1"/>
      <protection locked="0"/>
    </xf>
    <xf numFmtId="0" fontId="3" fillId="0" borderId="6" xfId="3" applyFont="1" applyFill="1" applyBorder="1" applyAlignment="1" applyProtection="1">
      <alignment horizontal="center" vertical="center"/>
      <protection locked="0"/>
    </xf>
    <xf numFmtId="43" fontId="3" fillId="0" borderId="6" xfId="3" applyNumberFormat="1" applyFont="1" applyFill="1" applyBorder="1" applyAlignment="1" applyProtection="1">
      <alignment horizontal="center" vertical="center"/>
      <protection locked="0"/>
    </xf>
    <xf numFmtId="14" fontId="3" fillId="0" borderId="6" xfId="3" applyNumberFormat="1" applyFont="1" applyFill="1" applyBorder="1" applyAlignment="1" applyProtection="1">
      <alignment horizontal="center" vertical="center"/>
      <protection locked="0"/>
    </xf>
    <xf numFmtId="43" fontId="25" fillId="0" borderId="6" xfId="4" applyFont="1" applyFill="1" applyBorder="1" applyAlignment="1" applyProtection="1">
      <alignment horizontal="center" vertical="center" shrinkToFit="1"/>
      <protection locked="0"/>
    </xf>
    <xf numFmtId="43" fontId="7" fillId="0" borderId="37" xfId="4" quotePrefix="1" applyFont="1" applyFill="1" applyBorder="1" applyAlignment="1">
      <alignment horizontal="center" vertical="center"/>
    </xf>
    <xf numFmtId="10" fontId="25" fillId="0" borderId="6" xfId="3" applyNumberFormat="1" applyFont="1" applyFill="1" applyBorder="1" applyAlignment="1" applyProtection="1">
      <alignment horizontal="right" vertical="center" shrinkToFit="1"/>
      <protection locked="0"/>
    </xf>
    <xf numFmtId="10" fontId="25" fillId="0" borderId="6" xfId="8" applyNumberFormat="1" applyFont="1" applyFill="1" applyBorder="1" applyAlignment="1" applyProtection="1">
      <alignment horizontal="right" vertical="center" shrinkToFit="1"/>
      <protection locked="0"/>
    </xf>
    <xf numFmtId="43" fontId="25" fillId="0" borderId="6" xfId="4" applyFont="1" applyFill="1" applyBorder="1" applyAlignment="1" applyProtection="1">
      <alignment horizontal="right" vertical="center" shrinkToFit="1"/>
      <protection locked="0"/>
    </xf>
    <xf numFmtId="43" fontId="22" fillId="0" borderId="37" xfId="3" applyNumberFormat="1" applyFont="1" applyFill="1" applyBorder="1" applyAlignment="1" applyProtection="1">
      <alignment horizontal="right" vertical="center" shrinkToFit="1"/>
    </xf>
    <xf numFmtId="8" fontId="25" fillId="0" borderId="6" xfId="4" applyNumberFormat="1" applyFont="1" applyFill="1" applyBorder="1" applyAlignment="1" applyProtection="1">
      <alignment horizontal="right" vertical="center" shrinkToFit="1"/>
      <protection locked="0"/>
    </xf>
    <xf numFmtId="43" fontId="51" fillId="0" borderId="6" xfId="4" applyFont="1" applyBorder="1" applyAlignment="1">
      <alignment horizontal="center"/>
    </xf>
    <xf numFmtId="8" fontId="3" fillId="0" borderId="0" xfId="3" applyNumberFormat="1" applyFont="1" applyFill="1" applyProtection="1">
      <alignment vertical="center"/>
      <protection locked="0"/>
    </xf>
    <xf numFmtId="43" fontId="3" fillId="0" borderId="0" xfId="4" applyFont="1" applyFill="1" applyProtection="1">
      <alignment vertical="center"/>
      <protection locked="0"/>
    </xf>
    <xf numFmtId="8" fontId="3" fillId="0" borderId="0" xfId="4" applyNumberFormat="1" applyFont="1" applyFill="1" applyProtection="1">
      <alignment vertical="center"/>
      <protection locked="0"/>
    </xf>
    <xf numFmtId="0" fontId="3" fillId="0" borderId="0" xfId="3" applyFont="1" applyFill="1" applyAlignment="1" applyProtection="1">
      <alignment horizontal="center" vertical="center"/>
      <protection locked="0"/>
    </xf>
    <xf numFmtId="43" fontId="21" fillId="0" borderId="0" xfId="4" applyFont="1" applyFill="1" applyProtection="1">
      <alignment vertical="center"/>
      <protection locked="0"/>
    </xf>
    <xf numFmtId="43" fontId="3" fillId="0" borderId="6" xfId="3" applyNumberFormat="1" applyFont="1" applyFill="1" applyBorder="1" applyAlignment="1" applyProtection="1">
      <alignment horizontal="center" vertical="center" shrinkToFit="1"/>
      <protection locked="0"/>
    </xf>
    <xf numFmtId="43" fontId="3" fillId="0" borderId="6" xfId="4" applyFont="1" applyFill="1" applyBorder="1" applyProtection="1">
      <alignment vertical="center"/>
      <protection locked="0"/>
    </xf>
    <xf numFmtId="0" fontId="3" fillId="0" borderId="6" xfId="3" applyFont="1" applyFill="1" applyBorder="1" applyProtection="1">
      <alignment vertical="center"/>
      <protection locked="0"/>
    </xf>
    <xf numFmtId="0" fontId="7" fillId="0" borderId="6" xfId="3" quotePrefix="1" applyFont="1" applyFill="1" applyBorder="1" applyAlignment="1">
      <alignment horizontal="center" vertical="center"/>
    </xf>
    <xf numFmtId="14" fontId="21" fillId="0" borderId="0" xfId="3" applyNumberFormat="1" applyFont="1" applyBorder="1" applyAlignment="1" applyProtection="1">
      <alignment horizontal="center" vertical="center" wrapText="1"/>
      <protection locked="0"/>
    </xf>
    <xf numFmtId="14" fontId="21" fillId="0" borderId="0" xfId="4" applyNumberFormat="1" applyFont="1" applyFill="1" applyProtection="1">
      <alignment vertical="center"/>
      <protection locked="0"/>
    </xf>
    <xf numFmtId="49" fontId="47" fillId="7" borderId="6" xfId="5" applyNumberFormat="1" applyFont="1" applyFill="1" applyBorder="1" applyAlignment="1">
      <alignment horizontal="center" vertical="center" wrapText="1"/>
    </xf>
    <xf numFmtId="0" fontId="47" fillId="7" borderId="6" xfId="5" applyFont="1" applyFill="1" applyBorder="1" applyAlignment="1">
      <alignment horizontal="center" vertical="center" wrapText="1"/>
    </xf>
    <xf numFmtId="43" fontId="51" fillId="0" borderId="6" xfId="4" applyFont="1" applyBorder="1" applyAlignment="1"/>
    <xf numFmtId="0" fontId="2" fillId="0" borderId="0" xfId="3" applyNumberFormat="1" applyFont="1" applyFill="1" applyBorder="1" applyAlignment="1" applyProtection="1">
      <alignment horizontal="center" vertical="center" wrapText="1"/>
      <protection locked="0"/>
    </xf>
    <xf numFmtId="0" fontId="3" fillId="0" borderId="6" xfId="3" applyFont="1" applyFill="1" applyBorder="1" applyAlignment="1" applyProtection="1">
      <alignment horizontal="center" vertical="center"/>
      <protection locked="0"/>
    </xf>
    <xf numFmtId="0" fontId="51" fillId="8" borderId="6" xfId="6" applyNumberFormat="1" applyFont="1" applyFill="1" applyBorder="1" applyAlignment="1"/>
    <xf numFmtId="43" fontId="3" fillId="8" borderId="0" xfId="3" applyNumberFormat="1" applyFont="1" applyFill="1" applyAlignment="1" applyProtection="1">
      <alignment vertical="center"/>
      <protection locked="0"/>
    </xf>
    <xf numFmtId="43" fontId="3" fillId="0" borderId="0" xfId="4" applyFont="1" applyFill="1" applyAlignment="1" applyProtection="1">
      <alignment vertical="center"/>
      <protection locked="0"/>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4" fillId="0" borderId="0" xfId="3" applyFont="1" applyFill="1" applyBorder="1" applyAlignment="1">
      <alignment horizontal="center" vertical="center"/>
    </xf>
    <xf numFmtId="0" fontId="7" fillId="0" borderId="6" xfId="3" applyFont="1" applyFill="1" applyBorder="1" applyAlignment="1">
      <alignment horizontal="center" vertical="center"/>
    </xf>
    <xf numFmtId="43" fontId="7" fillId="0" borderId="6" xfId="3" applyNumberFormat="1" applyFont="1" applyFill="1" applyBorder="1" applyAlignment="1">
      <alignment horizontal="center" vertical="center" wrapText="1"/>
    </xf>
    <xf numFmtId="43" fontId="7" fillId="0" borderId="6" xfId="3" applyNumberFormat="1" applyFont="1" applyFill="1" applyBorder="1" applyAlignment="1">
      <alignment horizontal="center" vertical="center"/>
    </xf>
    <xf numFmtId="0" fontId="14" fillId="0" borderId="0" xfId="3" applyFont="1" applyAlignment="1">
      <alignment horizontal="center" vertical="center"/>
    </xf>
    <xf numFmtId="0" fontId="5" fillId="0" borderId="0" xfId="3" applyFont="1" applyAlignment="1">
      <alignment horizontal="right" vertical="center"/>
    </xf>
    <xf numFmtId="0" fontId="22" fillId="0" borderId="10" xfId="3" applyFont="1" applyBorder="1" applyAlignment="1">
      <alignment horizontal="center" vertical="center"/>
    </xf>
    <xf numFmtId="0" fontId="22" fillId="0" borderId="37" xfId="3" applyFont="1" applyBorder="1" applyAlignment="1">
      <alignment horizontal="center" vertical="center"/>
    </xf>
    <xf numFmtId="0" fontId="22" fillId="0" borderId="7" xfId="3" applyFont="1" applyBorder="1" applyAlignment="1">
      <alignment horizontal="center" vertical="center"/>
    </xf>
    <xf numFmtId="0" fontId="22" fillId="0" borderId="26" xfId="3" applyFont="1" applyBorder="1" applyAlignment="1">
      <alignment horizontal="center" vertical="center"/>
    </xf>
    <xf numFmtId="0" fontId="22" fillId="0" borderId="38" xfId="3" applyFont="1" applyBorder="1" applyAlignment="1">
      <alignment horizontal="center" vertical="center"/>
    </xf>
    <xf numFmtId="0" fontId="14" fillId="0" borderId="0" xfId="3" applyNumberFormat="1" applyFont="1" applyFill="1" applyAlignment="1" applyProtection="1">
      <alignment horizontal="center" vertical="center" wrapText="1"/>
      <protection locked="0"/>
    </xf>
    <xf numFmtId="0" fontId="2" fillId="0" borderId="0" xfId="3" applyNumberFormat="1" applyFont="1" applyFill="1" applyBorder="1" applyAlignment="1" applyProtection="1">
      <alignment horizontal="center" vertical="center" wrapText="1"/>
      <protection locked="0"/>
    </xf>
    <xf numFmtId="0" fontId="21" fillId="0" borderId="0" xfId="3" applyFont="1" applyBorder="1" applyAlignment="1" applyProtection="1">
      <alignment horizontal="center" vertical="center" wrapText="1"/>
      <protection locked="0"/>
    </xf>
    <xf numFmtId="0" fontId="47" fillId="7" borderId="6" xfId="5" applyFont="1" applyFill="1" applyBorder="1" applyAlignment="1">
      <alignment horizontal="center" vertical="center" wrapText="1"/>
    </xf>
    <xf numFmtId="0" fontId="46" fillId="0" borderId="0" xfId="5" applyAlignment="1">
      <alignment horizontal="center" vertical="center" wrapText="1"/>
    </xf>
    <xf numFmtId="49" fontId="47" fillId="7" borderId="6" xfId="5" applyNumberFormat="1" applyFont="1" applyFill="1" applyBorder="1" applyAlignment="1">
      <alignment horizontal="center" vertical="center" wrapText="1"/>
    </xf>
    <xf numFmtId="43" fontId="8" fillId="7" borderId="6" xfId="4" applyFont="1" applyFill="1" applyBorder="1" applyAlignment="1">
      <alignment horizontal="center" vertical="center" wrapText="1"/>
    </xf>
    <xf numFmtId="0" fontId="14" fillId="0" borderId="0" xfId="3" applyNumberFormat="1" applyFont="1" applyBorder="1" applyAlignment="1" applyProtection="1">
      <alignment horizontal="center" vertical="center" wrapText="1"/>
      <protection locked="0"/>
    </xf>
    <xf numFmtId="177" fontId="7" fillId="0" borderId="6" xfId="3" applyNumberFormat="1" applyFont="1" applyFill="1" applyBorder="1" applyAlignment="1" applyProtection="1">
      <alignment horizontal="center" vertical="center" wrapText="1"/>
      <protection locked="0"/>
    </xf>
    <xf numFmtId="43" fontId="7" fillId="0" borderId="6" xfId="3" applyNumberFormat="1" applyFont="1" applyFill="1" applyBorder="1" applyAlignment="1" applyProtection="1">
      <alignment horizontal="center" vertical="center" wrapText="1"/>
      <protection locked="0"/>
    </xf>
    <xf numFmtId="0" fontId="31" fillId="0" borderId="40" xfId="3" applyNumberFormat="1" applyFont="1" applyFill="1" applyBorder="1" applyAlignment="1" applyProtection="1">
      <alignment horizontal="left" vertical="center" wrapText="1"/>
      <protection locked="0"/>
    </xf>
    <xf numFmtId="0" fontId="31" fillId="0" borderId="40" xfId="3" applyNumberFormat="1" applyFont="1" applyFill="1" applyBorder="1" applyAlignment="1" applyProtection="1">
      <alignment vertical="center" wrapText="1"/>
      <protection locked="0"/>
    </xf>
    <xf numFmtId="0" fontId="26" fillId="0" borderId="0" xfId="3" applyNumberFormat="1" applyFont="1" applyFill="1" applyBorder="1" applyAlignment="1" applyProtection="1">
      <alignment horizontal="center" vertical="center" wrapText="1"/>
      <protection locked="0"/>
    </xf>
    <xf numFmtId="0" fontId="31" fillId="0" borderId="25" xfId="3" applyNumberFormat="1" applyFont="1" applyFill="1" applyBorder="1" applyAlignment="1" applyProtection="1">
      <alignment horizontal="left" vertical="center" wrapText="1"/>
    </xf>
    <xf numFmtId="0" fontId="7" fillId="0" borderId="25" xfId="3" applyNumberFormat="1" applyFont="1" applyFill="1" applyBorder="1" applyAlignment="1" applyProtection="1">
      <alignment wrapText="1"/>
    </xf>
    <xf numFmtId="0" fontId="22" fillId="0" borderId="6" xfId="3" applyFont="1" applyFill="1" applyBorder="1" applyAlignment="1" applyProtection="1">
      <alignment horizontal="left" vertical="center" wrapText="1"/>
      <protection locked="0"/>
    </xf>
    <xf numFmtId="0" fontId="22" fillId="0" borderId="6" xfId="3" applyFont="1" applyFill="1" applyBorder="1" applyAlignment="1" applyProtection="1">
      <alignment horizontal="left" vertical="center"/>
      <protection locked="0"/>
    </xf>
    <xf numFmtId="0" fontId="14" fillId="0" borderId="0" xfId="3" applyNumberFormat="1" applyFont="1" applyBorder="1" applyAlignment="1" applyProtection="1">
      <alignment horizontal="center" vertical="center" wrapText="1"/>
    </xf>
    <xf numFmtId="0" fontId="3" fillId="0" borderId="25" xfId="3" applyNumberFormat="1" applyFont="1" applyBorder="1" applyAlignment="1" applyProtection="1">
      <alignment horizontal="left" vertical="center" wrapText="1"/>
    </xf>
    <xf numFmtId="0" fontId="7" fillId="0" borderId="6" xfId="3" applyFont="1" applyFill="1" applyBorder="1" applyAlignment="1" applyProtection="1">
      <alignment horizontal="center" vertical="center" wrapText="1"/>
      <protection locked="0"/>
    </xf>
    <xf numFmtId="0" fontId="7" fillId="0" borderId="7" xfId="3" applyFont="1" applyFill="1" applyBorder="1" applyAlignment="1" applyProtection="1">
      <alignment horizontal="center" vertical="center" wrapText="1"/>
      <protection locked="0"/>
    </xf>
    <xf numFmtId="0" fontId="7" fillId="0" borderId="26" xfId="3" applyFont="1" applyFill="1" applyBorder="1" applyAlignment="1" applyProtection="1">
      <alignment horizontal="center" vertical="center" wrapText="1"/>
      <protection locked="0"/>
    </xf>
    <xf numFmtId="0" fontId="7" fillId="0" borderId="38" xfId="3" applyFont="1" applyFill="1" applyBorder="1" applyAlignment="1" applyProtection="1">
      <alignment horizontal="center" vertical="center" wrapText="1"/>
      <protection locked="0"/>
    </xf>
    <xf numFmtId="0" fontId="7" fillId="0" borderId="11" xfId="3" applyFont="1" applyFill="1" applyBorder="1" applyAlignment="1" applyProtection="1">
      <alignment horizontal="center" vertical="center" wrapText="1"/>
      <protection locked="0"/>
    </xf>
    <xf numFmtId="0" fontId="7" fillId="0" borderId="39" xfId="3" applyFont="1" applyFill="1" applyBorder="1" applyAlignment="1" applyProtection="1">
      <alignment horizontal="center" vertical="center" wrapText="1"/>
      <protection locked="0"/>
    </xf>
    <xf numFmtId="10" fontId="7" fillId="0" borderId="11" xfId="3" applyNumberFormat="1" applyFont="1" applyFill="1" applyBorder="1" applyAlignment="1" applyProtection="1">
      <alignment horizontal="center" vertical="center" wrapText="1"/>
      <protection locked="0"/>
    </xf>
    <xf numFmtId="10" fontId="7" fillId="0" borderId="39" xfId="3" applyNumberFormat="1" applyFont="1" applyFill="1" applyBorder="1" applyAlignment="1" applyProtection="1">
      <alignment horizontal="center" vertical="center" wrapText="1"/>
      <protection locked="0"/>
    </xf>
    <xf numFmtId="0" fontId="2" fillId="0" borderId="0" xfId="3" applyNumberFormat="1" applyFont="1" applyBorder="1" applyAlignment="1" applyProtection="1">
      <alignment horizontal="center" vertical="center" wrapText="1"/>
    </xf>
    <xf numFmtId="0" fontId="26" fillId="0" borderId="0" xfId="3" applyNumberFormat="1" applyFont="1" applyBorder="1" applyAlignment="1" applyProtection="1">
      <alignment horizontal="center" vertical="center" wrapText="1"/>
      <protection locked="0"/>
    </xf>
    <xf numFmtId="0" fontId="14" fillId="0" borderId="0" xfId="3" applyNumberFormat="1" applyFont="1" applyFill="1" applyBorder="1" applyAlignment="1" applyProtection="1">
      <alignment horizontal="center" vertical="center" wrapText="1"/>
      <protection locked="0"/>
    </xf>
    <xf numFmtId="0" fontId="3" fillId="0" borderId="0" xfId="3" applyNumberFormat="1" applyFont="1" applyBorder="1" applyAlignment="1" applyProtection="1">
      <alignment horizontal="left" vertical="center" wrapText="1"/>
    </xf>
    <xf numFmtId="0" fontId="12" fillId="0" borderId="0" xfId="3" applyBorder="1" applyAlignment="1" applyProtection="1">
      <alignment horizontal="left" vertical="center" wrapText="1"/>
    </xf>
    <xf numFmtId="0" fontId="3" fillId="0" borderId="6" xfId="3" applyFont="1" applyFill="1" applyBorder="1" applyAlignment="1" applyProtection="1">
      <alignment horizontal="center" vertical="center"/>
      <protection locked="0"/>
    </xf>
    <xf numFmtId="43" fontId="3" fillId="0" borderId="6" xfId="3" applyNumberFormat="1" applyFont="1" applyFill="1" applyBorder="1" applyAlignment="1" applyProtection="1">
      <alignment horizontal="center" vertical="center"/>
      <protection locked="0"/>
    </xf>
    <xf numFmtId="0" fontId="38" fillId="0" borderId="0" xfId="3" applyFont="1" applyBorder="1" applyAlignment="1" applyProtection="1">
      <alignment horizontal="center" vertical="center" wrapText="1"/>
      <protection locked="0"/>
    </xf>
    <xf numFmtId="43" fontId="7" fillId="0" borderId="6" xfId="3" applyNumberFormat="1" applyFont="1" applyFill="1" applyBorder="1" applyAlignment="1" applyProtection="1">
      <alignment horizontal="center" vertical="center" wrapText="1" shrinkToFit="1"/>
      <protection locked="0"/>
    </xf>
    <xf numFmtId="43" fontId="24" fillId="0" borderId="6" xfId="3" applyNumberFormat="1" applyFont="1" applyFill="1" applyBorder="1" applyAlignment="1" applyProtection="1">
      <alignment horizontal="center" vertical="center" wrapText="1" shrinkToFit="1"/>
      <protection locked="0"/>
    </xf>
    <xf numFmtId="41" fontId="24" fillId="0" borderId="6" xfId="3" applyNumberFormat="1" applyFont="1" applyFill="1" applyBorder="1" applyAlignment="1" applyProtection="1">
      <alignment horizontal="center" vertical="center" shrinkToFit="1"/>
      <protection locked="0"/>
    </xf>
    <xf numFmtId="10" fontId="7" fillId="0" borderId="6" xfId="3" applyNumberFormat="1" applyFont="1" applyFill="1" applyBorder="1" applyAlignment="1" applyProtection="1">
      <alignment horizontal="center" vertical="center" wrapText="1"/>
      <protection locked="0"/>
    </xf>
    <xf numFmtId="43" fontId="7" fillId="0" borderId="6" xfId="3" applyNumberFormat="1" applyFont="1" applyFill="1" applyBorder="1" applyAlignment="1" applyProtection="1">
      <alignment horizontal="center" vertical="center"/>
      <protection locked="0"/>
    </xf>
    <xf numFmtId="0" fontId="34" fillId="0" borderId="0" xfId="3" applyFont="1" applyAlignment="1">
      <alignment horizontal="center" vertical="center"/>
    </xf>
    <xf numFmtId="0" fontId="35" fillId="0" borderId="6" xfId="3" applyFont="1" applyBorder="1" applyAlignment="1">
      <alignment horizontal="center" vertical="center" wrapText="1"/>
    </xf>
    <xf numFmtId="0" fontId="35" fillId="0" borderId="6" xfId="3" applyFont="1" applyBorder="1" applyAlignment="1">
      <alignment vertical="center" wrapText="1"/>
    </xf>
    <xf numFmtId="0" fontId="35" fillId="0" borderId="7" xfId="3" applyFont="1" applyBorder="1" applyAlignment="1">
      <alignment horizontal="left" vertical="center" wrapText="1"/>
    </xf>
    <xf numFmtId="0" fontId="35" fillId="0" borderId="26" xfId="3" applyFont="1" applyBorder="1" applyAlignment="1">
      <alignment horizontal="left" vertical="center" wrapText="1"/>
    </xf>
    <xf numFmtId="0" fontId="35" fillId="0" borderId="38" xfId="3" applyFont="1" applyBorder="1" applyAlignment="1">
      <alignment horizontal="left" vertical="center" wrapText="1"/>
    </xf>
    <xf numFmtId="0" fontId="35" fillId="0" borderId="10" xfId="3" applyFont="1" applyBorder="1" applyAlignment="1">
      <alignment horizontal="center" vertical="center" wrapText="1"/>
    </xf>
    <xf numFmtId="0" fontId="35" fillId="0" borderId="37" xfId="3" applyFont="1" applyBorder="1" applyAlignment="1">
      <alignment horizontal="center" vertical="center" wrapText="1"/>
    </xf>
    <xf numFmtId="44" fontId="35" fillId="0" borderId="10" xfId="3" applyNumberFormat="1" applyFont="1" applyBorder="1" applyAlignment="1">
      <alignment horizontal="center" vertical="center" wrapText="1"/>
    </xf>
    <xf numFmtId="44" fontId="35" fillId="0" borderId="37" xfId="3" applyNumberFormat="1" applyFont="1" applyBorder="1" applyAlignment="1">
      <alignment horizontal="center" vertical="center" wrapText="1"/>
    </xf>
    <xf numFmtId="0" fontId="35" fillId="0" borderId="7" xfId="3" applyFont="1" applyBorder="1" applyAlignment="1">
      <alignment horizontal="center" vertical="center"/>
    </xf>
    <xf numFmtId="0" fontId="35" fillId="0" borderId="26" xfId="3" applyFont="1" applyBorder="1" applyAlignment="1">
      <alignment horizontal="center" vertical="center"/>
    </xf>
    <xf numFmtId="0" fontId="35" fillId="0" borderId="38" xfId="3" applyFont="1" applyBorder="1" applyAlignment="1">
      <alignment horizontal="center" vertical="center"/>
    </xf>
    <xf numFmtId="0" fontId="35" fillId="0" borderId="10" xfId="3" applyFont="1" applyBorder="1" applyAlignment="1">
      <alignment horizontal="center" vertical="center"/>
    </xf>
    <xf numFmtId="0" fontId="35" fillId="0" borderId="37" xfId="3" applyFont="1" applyBorder="1" applyAlignment="1">
      <alignment horizontal="center" vertical="center"/>
    </xf>
    <xf numFmtId="49" fontId="47" fillId="8" borderId="6" xfId="5" applyNumberFormat="1" applyFont="1" applyFill="1" applyBorder="1" applyAlignment="1">
      <alignment horizontal="center" vertical="center" wrapText="1"/>
    </xf>
    <xf numFmtId="14" fontId="51" fillId="8" borderId="6" xfId="5" applyNumberFormat="1" applyFont="1" applyFill="1" applyBorder="1"/>
    <xf numFmtId="0" fontId="46" fillId="8" borderId="0" xfId="5" applyFill="1"/>
    <xf numFmtId="14" fontId="47" fillId="8" borderId="6" xfId="5" applyNumberFormat="1" applyFont="1" applyFill="1" applyBorder="1" applyAlignment="1">
      <alignment horizontal="center" vertical="center" wrapText="1"/>
    </xf>
    <xf numFmtId="0" fontId="47" fillId="8" borderId="6" xfId="5" applyFont="1" applyFill="1" applyBorder="1" applyAlignment="1">
      <alignment horizontal="center" vertical="center" wrapText="1"/>
    </xf>
    <xf numFmtId="0" fontId="51" fillId="8" borderId="6" xfId="5" applyFont="1" applyFill="1" applyBorder="1" applyAlignment="1">
      <alignment horizontal="center"/>
    </xf>
    <xf numFmtId="43" fontId="51" fillId="8" borderId="0" xfId="6" applyFont="1" applyFill="1" applyAlignment="1"/>
    <xf numFmtId="14" fontId="46" fillId="8" borderId="0" xfId="5" applyNumberFormat="1" applyFill="1"/>
    <xf numFmtId="8" fontId="35" fillId="0" borderId="6" xfId="3" applyNumberFormat="1" applyFont="1" applyBorder="1">
      <alignment vertical="center"/>
    </xf>
    <xf numFmtId="8" fontId="35" fillId="8" borderId="6" xfId="3" applyNumberFormat="1" applyFont="1" applyFill="1" applyBorder="1">
      <alignment vertical="center"/>
    </xf>
  </cellXfs>
  <cellStyles count="9">
    <cellStyle name="百分比" xfId="8" builtinId="5"/>
    <cellStyle name="常规" xfId="0" builtinId="0"/>
    <cellStyle name="常规 2" xfId="1" xr:uid="{00000000-0005-0000-0000-000001000000}"/>
    <cellStyle name="常规 3" xfId="3" xr:uid="{00000000-0005-0000-0000-000002000000}"/>
    <cellStyle name="常规 3 2" xfId="7" xr:uid="{EDFB56A1-6621-462D-B263-6067E3F115EA}"/>
    <cellStyle name="常规 4" xfId="5" xr:uid="{89231CA5-A7FE-499A-9AE5-294DED2E259A}"/>
    <cellStyle name="千位分隔" xfId="4" builtinId="3"/>
    <cellStyle name="千位分隔 2" xfId="2" xr:uid="{00000000-0005-0000-0000-000003000000}"/>
    <cellStyle name="千位分隔 3" xfId="6" xr:uid="{404A1CFD-CE6A-4104-8616-AA8BE72443C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31185;&#30446;&#20313;&#3906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3">
          <cell r="E23">
            <v>23061.85658298518</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8" customWidth="1"/>
    <col min="2" max="2" width="10.875" style="28" customWidth="1"/>
    <col min="3" max="3" width="10.75" style="28" customWidth="1"/>
    <col min="4" max="4" width="4.625" style="28" customWidth="1"/>
    <col min="5" max="5" width="11.125" style="28" customWidth="1"/>
    <col min="6" max="6" width="0.375" style="28" customWidth="1"/>
    <col min="7" max="7" width="10.5" style="28" customWidth="1"/>
    <col min="8" max="8" width="6.625" style="28" customWidth="1"/>
    <col min="9" max="256" width="9" style="28"/>
    <col min="257" max="257" width="8.125" style="28" customWidth="1"/>
    <col min="258" max="258" width="10.875" style="28" customWidth="1"/>
    <col min="259" max="259" width="10.75" style="28" customWidth="1"/>
    <col min="260" max="260" width="4.625" style="28" customWidth="1"/>
    <col min="261" max="261" width="11.125" style="28" customWidth="1"/>
    <col min="262" max="262" width="0.375" style="28" customWidth="1"/>
    <col min="263" max="263" width="10.5" style="28" customWidth="1"/>
    <col min="264" max="264" width="6.625" style="28" customWidth="1"/>
    <col min="265" max="512" width="9" style="28"/>
    <col min="513" max="513" width="8.125" style="28" customWidth="1"/>
    <col min="514" max="514" width="10.875" style="28" customWidth="1"/>
    <col min="515" max="515" width="10.75" style="28" customWidth="1"/>
    <col min="516" max="516" width="4.625" style="28" customWidth="1"/>
    <col min="517" max="517" width="11.125" style="28" customWidth="1"/>
    <col min="518" max="518" width="0.375" style="28" customWidth="1"/>
    <col min="519" max="519" width="10.5" style="28" customWidth="1"/>
    <col min="520" max="520" width="6.625" style="28" customWidth="1"/>
    <col min="521" max="768" width="9" style="28"/>
    <col min="769" max="769" width="8.125" style="28" customWidth="1"/>
    <col min="770" max="770" width="10.875" style="28" customWidth="1"/>
    <col min="771" max="771" width="10.75" style="28" customWidth="1"/>
    <col min="772" max="772" width="4.625" style="28" customWidth="1"/>
    <col min="773" max="773" width="11.125" style="28" customWidth="1"/>
    <col min="774" max="774" width="0.375" style="28" customWidth="1"/>
    <col min="775" max="775" width="10.5" style="28" customWidth="1"/>
    <col min="776" max="776" width="6.625" style="28" customWidth="1"/>
    <col min="777" max="1024" width="9" style="28"/>
    <col min="1025" max="1025" width="8.125" style="28" customWidth="1"/>
    <col min="1026" max="1026" width="10.875" style="28" customWidth="1"/>
    <col min="1027" max="1027" width="10.75" style="28" customWidth="1"/>
    <col min="1028" max="1028" width="4.625" style="28" customWidth="1"/>
    <col min="1029" max="1029" width="11.125" style="28" customWidth="1"/>
    <col min="1030" max="1030" width="0.375" style="28" customWidth="1"/>
    <col min="1031" max="1031" width="10.5" style="28" customWidth="1"/>
    <col min="1032" max="1032" width="6.625" style="28" customWidth="1"/>
    <col min="1033" max="1280" width="9" style="28"/>
    <col min="1281" max="1281" width="8.125" style="28" customWidth="1"/>
    <col min="1282" max="1282" width="10.875" style="28" customWidth="1"/>
    <col min="1283" max="1283" width="10.75" style="28" customWidth="1"/>
    <col min="1284" max="1284" width="4.625" style="28" customWidth="1"/>
    <col min="1285" max="1285" width="11.125" style="28" customWidth="1"/>
    <col min="1286" max="1286" width="0.375" style="28" customWidth="1"/>
    <col min="1287" max="1287" width="10.5" style="28" customWidth="1"/>
    <col min="1288" max="1288" width="6.625" style="28" customWidth="1"/>
    <col min="1289" max="1536" width="9" style="28"/>
    <col min="1537" max="1537" width="8.125" style="28" customWidth="1"/>
    <col min="1538" max="1538" width="10.875" style="28" customWidth="1"/>
    <col min="1539" max="1539" width="10.75" style="28" customWidth="1"/>
    <col min="1540" max="1540" width="4.625" style="28" customWidth="1"/>
    <col min="1541" max="1541" width="11.125" style="28" customWidth="1"/>
    <col min="1542" max="1542" width="0.375" style="28" customWidth="1"/>
    <col min="1543" max="1543" width="10.5" style="28" customWidth="1"/>
    <col min="1544" max="1544" width="6.625" style="28" customWidth="1"/>
    <col min="1545" max="1792" width="9" style="28"/>
    <col min="1793" max="1793" width="8.125" style="28" customWidth="1"/>
    <col min="1794" max="1794" width="10.875" style="28" customWidth="1"/>
    <col min="1795" max="1795" width="10.75" style="28" customWidth="1"/>
    <col min="1796" max="1796" width="4.625" style="28" customWidth="1"/>
    <col min="1797" max="1797" width="11.125" style="28" customWidth="1"/>
    <col min="1798" max="1798" width="0.375" style="28" customWidth="1"/>
    <col min="1799" max="1799" width="10.5" style="28" customWidth="1"/>
    <col min="1800" max="1800" width="6.625" style="28" customWidth="1"/>
    <col min="1801" max="2048" width="9" style="28"/>
    <col min="2049" max="2049" width="8.125" style="28" customWidth="1"/>
    <col min="2050" max="2050" width="10.875" style="28" customWidth="1"/>
    <col min="2051" max="2051" width="10.75" style="28" customWidth="1"/>
    <col min="2052" max="2052" width="4.625" style="28" customWidth="1"/>
    <col min="2053" max="2053" width="11.125" style="28" customWidth="1"/>
    <col min="2054" max="2054" width="0.375" style="28" customWidth="1"/>
    <col min="2055" max="2055" width="10.5" style="28" customWidth="1"/>
    <col min="2056" max="2056" width="6.625" style="28" customWidth="1"/>
    <col min="2057" max="2304" width="9" style="28"/>
    <col min="2305" max="2305" width="8.125" style="28" customWidth="1"/>
    <col min="2306" max="2306" width="10.875" style="28" customWidth="1"/>
    <col min="2307" max="2307" width="10.75" style="28" customWidth="1"/>
    <col min="2308" max="2308" width="4.625" style="28" customWidth="1"/>
    <col min="2309" max="2309" width="11.125" style="28" customWidth="1"/>
    <col min="2310" max="2310" width="0.375" style="28" customWidth="1"/>
    <col min="2311" max="2311" width="10.5" style="28" customWidth="1"/>
    <col min="2312" max="2312" width="6.625" style="28" customWidth="1"/>
    <col min="2313" max="2560" width="9" style="28"/>
    <col min="2561" max="2561" width="8.125" style="28" customWidth="1"/>
    <col min="2562" max="2562" width="10.875" style="28" customWidth="1"/>
    <col min="2563" max="2563" width="10.75" style="28" customWidth="1"/>
    <col min="2564" max="2564" width="4.625" style="28" customWidth="1"/>
    <col min="2565" max="2565" width="11.125" style="28" customWidth="1"/>
    <col min="2566" max="2566" width="0.375" style="28" customWidth="1"/>
    <col min="2567" max="2567" width="10.5" style="28" customWidth="1"/>
    <col min="2568" max="2568" width="6.625" style="28" customWidth="1"/>
    <col min="2569" max="2816" width="9" style="28"/>
    <col min="2817" max="2817" width="8.125" style="28" customWidth="1"/>
    <col min="2818" max="2818" width="10.875" style="28" customWidth="1"/>
    <col min="2819" max="2819" width="10.75" style="28" customWidth="1"/>
    <col min="2820" max="2820" width="4.625" style="28" customWidth="1"/>
    <col min="2821" max="2821" width="11.125" style="28" customWidth="1"/>
    <col min="2822" max="2822" width="0.375" style="28" customWidth="1"/>
    <col min="2823" max="2823" width="10.5" style="28" customWidth="1"/>
    <col min="2824" max="2824" width="6.625" style="28" customWidth="1"/>
    <col min="2825" max="3072" width="9" style="28"/>
    <col min="3073" max="3073" width="8.125" style="28" customWidth="1"/>
    <col min="3074" max="3074" width="10.875" style="28" customWidth="1"/>
    <col min="3075" max="3075" width="10.75" style="28" customWidth="1"/>
    <col min="3076" max="3076" width="4.625" style="28" customWidth="1"/>
    <col min="3077" max="3077" width="11.125" style="28" customWidth="1"/>
    <col min="3078" max="3078" width="0.375" style="28" customWidth="1"/>
    <col min="3079" max="3079" width="10.5" style="28" customWidth="1"/>
    <col min="3080" max="3080" width="6.625" style="28" customWidth="1"/>
    <col min="3081" max="3328" width="9" style="28"/>
    <col min="3329" max="3329" width="8.125" style="28" customWidth="1"/>
    <col min="3330" max="3330" width="10.875" style="28" customWidth="1"/>
    <col min="3331" max="3331" width="10.75" style="28" customWidth="1"/>
    <col min="3332" max="3332" width="4.625" style="28" customWidth="1"/>
    <col min="3333" max="3333" width="11.125" style="28" customWidth="1"/>
    <col min="3334" max="3334" width="0.375" style="28" customWidth="1"/>
    <col min="3335" max="3335" width="10.5" style="28" customWidth="1"/>
    <col min="3336" max="3336" width="6.625" style="28" customWidth="1"/>
    <col min="3337" max="3584" width="9" style="28"/>
    <col min="3585" max="3585" width="8.125" style="28" customWidth="1"/>
    <col min="3586" max="3586" width="10.875" style="28" customWidth="1"/>
    <col min="3587" max="3587" width="10.75" style="28" customWidth="1"/>
    <col min="3588" max="3588" width="4.625" style="28" customWidth="1"/>
    <col min="3589" max="3589" width="11.125" style="28" customWidth="1"/>
    <col min="3590" max="3590" width="0.375" style="28" customWidth="1"/>
    <col min="3591" max="3591" width="10.5" style="28" customWidth="1"/>
    <col min="3592" max="3592" width="6.625" style="28" customWidth="1"/>
    <col min="3593" max="3840" width="9" style="28"/>
    <col min="3841" max="3841" width="8.125" style="28" customWidth="1"/>
    <col min="3842" max="3842" width="10.875" style="28" customWidth="1"/>
    <col min="3843" max="3843" width="10.75" style="28" customWidth="1"/>
    <col min="3844" max="3844" width="4.625" style="28" customWidth="1"/>
    <col min="3845" max="3845" width="11.125" style="28" customWidth="1"/>
    <col min="3846" max="3846" width="0.375" style="28" customWidth="1"/>
    <col min="3847" max="3847" width="10.5" style="28" customWidth="1"/>
    <col min="3848" max="3848" width="6.625" style="28" customWidth="1"/>
    <col min="3849" max="4096" width="9" style="28"/>
    <col min="4097" max="4097" width="8.125" style="28" customWidth="1"/>
    <col min="4098" max="4098" width="10.875" style="28" customWidth="1"/>
    <col min="4099" max="4099" width="10.75" style="28" customWidth="1"/>
    <col min="4100" max="4100" width="4.625" style="28" customWidth="1"/>
    <col min="4101" max="4101" width="11.125" style="28" customWidth="1"/>
    <col min="4102" max="4102" width="0.375" style="28" customWidth="1"/>
    <col min="4103" max="4103" width="10.5" style="28" customWidth="1"/>
    <col min="4104" max="4104" width="6.625" style="28" customWidth="1"/>
    <col min="4105" max="4352" width="9" style="28"/>
    <col min="4353" max="4353" width="8.125" style="28" customWidth="1"/>
    <col min="4354" max="4354" width="10.875" style="28" customWidth="1"/>
    <col min="4355" max="4355" width="10.75" style="28" customWidth="1"/>
    <col min="4356" max="4356" width="4.625" style="28" customWidth="1"/>
    <col min="4357" max="4357" width="11.125" style="28" customWidth="1"/>
    <col min="4358" max="4358" width="0.375" style="28" customWidth="1"/>
    <col min="4359" max="4359" width="10.5" style="28" customWidth="1"/>
    <col min="4360" max="4360" width="6.625" style="28" customWidth="1"/>
    <col min="4361" max="4608" width="9" style="28"/>
    <col min="4609" max="4609" width="8.125" style="28" customWidth="1"/>
    <col min="4610" max="4610" width="10.875" style="28" customWidth="1"/>
    <col min="4611" max="4611" width="10.75" style="28" customWidth="1"/>
    <col min="4612" max="4612" width="4.625" style="28" customWidth="1"/>
    <col min="4613" max="4613" width="11.125" style="28" customWidth="1"/>
    <col min="4614" max="4614" width="0.375" style="28" customWidth="1"/>
    <col min="4615" max="4615" width="10.5" style="28" customWidth="1"/>
    <col min="4616" max="4616" width="6.625" style="28" customWidth="1"/>
    <col min="4617" max="4864" width="9" style="28"/>
    <col min="4865" max="4865" width="8.125" style="28" customWidth="1"/>
    <col min="4866" max="4866" width="10.875" style="28" customWidth="1"/>
    <col min="4867" max="4867" width="10.75" style="28" customWidth="1"/>
    <col min="4868" max="4868" width="4.625" style="28" customWidth="1"/>
    <col min="4869" max="4869" width="11.125" style="28" customWidth="1"/>
    <col min="4870" max="4870" width="0.375" style="28" customWidth="1"/>
    <col min="4871" max="4871" width="10.5" style="28" customWidth="1"/>
    <col min="4872" max="4872" width="6.625" style="28" customWidth="1"/>
    <col min="4873" max="5120" width="9" style="28"/>
    <col min="5121" max="5121" width="8.125" style="28" customWidth="1"/>
    <col min="5122" max="5122" width="10.875" style="28" customWidth="1"/>
    <col min="5123" max="5123" width="10.75" style="28" customWidth="1"/>
    <col min="5124" max="5124" width="4.625" style="28" customWidth="1"/>
    <col min="5125" max="5125" width="11.125" style="28" customWidth="1"/>
    <col min="5126" max="5126" width="0.375" style="28" customWidth="1"/>
    <col min="5127" max="5127" width="10.5" style="28" customWidth="1"/>
    <col min="5128" max="5128" width="6.625" style="28" customWidth="1"/>
    <col min="5129" max="5376" width="9" style="28"/>
    <col min="5377" max="5377" width="8.125" style="28" customWidth="1"/>
    <col min="5378" max="5378" width="10.875" style="28" customWidth="1"/>
    <col min="5379" max="5379" width="10.75" style="28" customWidth="1"/>
    <col min="5380" max="5380" width="4.625" style="28" customWidth="1"/>
    <col min="5381" max="5381" width="11.125" style="28" customWidth="1"/>
    <col min="5382" max="5382" width="0.375" style="28" customWidth="1"/>
    <col min="5383" max="5383" width="10.5" style="28" customWidth="1"/>
    <col min="5384" max="5384" width="6.625" style="28" customWidth="1"/>
    <col min="5385" max="5632" width="9" style="28"/>
    <col min="5633" max="5633" width="8.125" style="28" customWidth="1"/>
    <col min="5634" max="5634" width="10.875" style="28" customWidth="1"/>
    <col min="5635" max="5635" width="10.75" style="28" customWidth="1"/>
    <col min="5636" max="5636" width="4.625" style="28" customWidth="1"/>
    <col min="5637" max="5637" width="11.125" style="28" customWidth="1"/>
    <col min="5638" max="5638" width="0.375" style="28" customWidth="1"/>
    <col min="5639" max="5639" width="10.5" style="28" customWidth="1"/>
    <col min="5640" max="5640" width="6.625" style="28" customWidth="1"/>
    <col min="5641" max="5888" width="9" style="28"/>
    <col min="5889" max="5889" width="8.125" style="28" customWidth="1"/>
    <col min="5890" max="5890" width="10.875" style="28" customWidth="1"/>
    <col min="5891" max="5891" width="10.75" style="28" customWidth="1"/>
    <col min="5892" max="5892" width="4.625" style="28" customWidth="1"/>
    <col min="5893" max="5893" width="11.125" style="28" customWidth="1"/>
    <col min="5894" max="5894" width="0.375" style="28" customWidth="1"/>
    <col min="5895" max="5895" width="10.5" style="28" customWidth="1"/>
    <col min="5896" max="5896" width="6.625" style="28" customWidth="1"/>
    <col min="5897" max="6144" width="9" style="28"/>
    <col min="6145" max="6145" width="8.125" style="28" customWidth="1"/>
    <col min="6146" max="6146" width="10.875" style="28" customWidth="1"/>
    <col min="6147" max="6147" width="10.75" style="28" customWidth="1"/>
    <col min="6148" max="6148" width="4.625" style="28" customWidth="1"/>
    <col min="6149" max="6149" width="11.125" style="28" customWidth="1"/>
    <col min="6150" max="6150" width="0.375" style="28" customWidth="1"/>
    <col min="6151" max="6151" width="10.5" style="28" customWidth="1"/>
    <col min="6152" max="6152" width="6.625" style="28" customWidth="1"/>
    <col min="6153" max="6400" width="9" style="28"/>
    <col min="6401" max="6401" width="8.125" style="28" customWidth="1"/>
    <col min="6402" max="6402" width="10.875" style="28" customWidth="1"/>
    <col min="6403" max="6403" width="10.75" style="28" customWidth="1"/>
    <col min="6404" max="6404" width="4.625" style="28" customWidth="1"/>
    <col min="6405" max="6405" width="11.125" style="28" customWidth="1"/>
    <col min="6406" max="6406" width="0.375" style="28" customWidth="1"/>
    <col min="6407" max="6407" width="10.5" style="28" customWidth="1"/>
    <col min="6408" max="6408" width="6.625" style="28" customWidth="1"/>
    <col min="6409" max="6656" width="9" style="28"/>
    <col min="6657" max="6657" width="8.125" style="28" customWidth="1"/>
    <col min="6658" max="6658" width="10.875" style="28" customWidth="1"/>
    <col min="6659" max="6659" width="10.75" style="28" customWidth="1"/>
    <col min="6660" max="6660" width="4.625" style="28" customWidth="1"/>
    <col min="6661" max="6661" width="11.125" style="28" customWidth="1"/>
    <col min="6662" max="6662" width="0.375" style="28" customWidth="1"/>
    <col min="6663" max="6663" width="10.5" style="28" customWidth="1"/>
    <col min="6664" max="6664" width="6.625" style="28" customWidth="1"/>
    <col min="6665" max="6912" width="9" style="28"/>
    <col min="6913" max="6913" width="8.125" style="28" customWidth="1"/>
    <col min="6914" max="6914" width="10.875" style="28" customWidth="1"/>
    <col min="6915" max="6915" width="10.75" style="28" customWidth="1"/>
    <col min="6916" max="6916" width="4.625" style="28" customWidth="1"/>
    <col min="6917" max="6917" width="11.125" style="28" customWidth="1"/>
    <col min="6918" max="6918" width="0.375" style="28" customWidth="1"/>
    <col min="6919" max="6919" width="10.5" style="28" customWidth="1"/>
    <col min="6920" max="6920" width="6.625" style="28" customWidth="1"/>
    <col min="6921" max="7168" width="9" style="28"/>
    <col min="7169" max="7169" width="8.125" style="28" customWidth="1"/>
    <col min="7170" max="7170" width="10.875" style="28" customWidth="1"/>
    <col min="7171" max="7171" width="10.75" style="28" customWidth="1"/>
    <col min="7172" max="7172" width="4.625" style="28" customWidth="1"/>
    <col min="7173" max="7173" width="11.125" style="28" customWidth="1"/>
    <col min="7174" max="7174" width="0.375" style="28" customWidth="1"/>
    <col min="7175" max="7175" width="10.5" style="28" customWidth="1"/>
    <col min="7176" max="7176" width="6.625" style="28" customWidth="1"/>
    <col min="7177" max="7424" width="9" style="28"/>
    <col min="7425" max="7425" width="8.125" style="28" customWidth="1"/>
    <col min="7426" max="7426" width="10.875" style="28" customWidth="1"/>
    <col min="7427" max="7427" width="10.75" style="28" customWidth="1"/>
    <col min="7428" max="7428" width="4.625" style="28" customWidth="1"/>
    <col min="7429" max="7429" width="11.125" style="28" customWidth="1"/>
    <col min="7430" max="7430" width="0.375" style="28" customWidth="1"/>
    <col min="7431" max="7431" width="10.5" style="28" customWidth="1"/>
    <col min="7432" max="7432" width="6.625" style="28" customWidth="1"/>
    <col min="7433" max="7680" width="9" style="28"/>
    <col min="7681" max="7681" width="8.125" style="28" customWidth="1"/>
    <col min="7682" max="7682" width="10.875" style="28" customWidth="1"/>
    <col min="7683" max="7683" width="10.75" style="28" customWidth="1"/>
    <col min="7684" max="7684" width="4.625" style="28" customWidth="1"/>
    <col min="7685" max="7685" width="11.125" style="28" customWidth="1"/>
    <col min="7686" max="7686" width="0.375" style="28" customWidth="1"/>
    <col min="7687" max="7687" width="10.5" style="28" customWidth="1"/>
    <col min="7688" max="7688" width="6.625" style="28" customWidth="1"/>
    <col min="7689" max="7936" width="9" style="28"/>
    <col min="7937" max="7937" width="8.125" style="28" customWidth="1"/>
    <col min="7938" max="7938" width="10.875" style="28" customWidth="1"/>
    <col min="7939" max="7939" width="10.75" style="28" customWidth="1"/>
    <col min="7940" max="7940" width="4.625" style="28" customWidth="1"/>
    <col min="7941" max="7941" width="11.125" style="28" customWidth="1"/>
    <col min="7942" max="7942" width="0.375" style="28" customWidth="1"/>
    <col min="7943" max="7943" width="10.5" style="28" customWidth="1"/>
    <col min="7944" max="7944" width="6.625" style="28" customWidth="1"/>
    <col min="7945" max="8192" width="9" style="28"/>
    <col min="8193" max="8193" width="8.125" style="28" customWidth="1"/>
    <col min="8194" max="8194" width="10.875" style="28" customWidth="1"/>
    <col min="8195" max="8195" width="10.75" style="28" customWidth="1"/>
    <col min="8196" max="8196" width="4.625" style="28" customWidth="1"/>
    <col min="8197" max="8197" width="11.125" style="28" customWidth="1"/>
    <col min="8198" max="8198" width="0.375" style="28" customWidth="1"/>
    <col min="8199" max="8199" width="10.5" style="28" customWidth="1"/>
    <col min="8200" max="8200" width="6.625" style="28" customWidth="1"/>
    <col min="8201" max="8448" width="9" style="28"/>
    <col min="8449" max="8449" width="8.125" style="28" customWidth="1"/>
    <col min="8450" max="8450" width="10.875" style="28" customWidth="1"/>
    <col min="8451" max="8451" width="10.75" style="28" customWidth="1"/>
    <col min="8452" max="8452" width="4.625" style="28" customWidth="1"/>
    <col min="8453" max="8453" width="11.125" style="28" customWidth="1"/>
    <col min="8454" max="8454" width="0.375" style="28" customWidth="1"/>
    <col min="8455" max="8455" width="10.5" style="28" customWidth="1"/>
    <col min="8456" max="8456" width="6.625" style="28" customWidth="1"/>
    <col min="8457" max="8704" width="9" style="28"/>
    <col min="8705" max="8705" width="8.125" style="28" customWidth="1"/>
    <col min="8706" max="8706" width="10.875" style="28" customWidth="1"/>
    <col min="8707" max="8707" width="10.75" style="28" customWidth="1"/>
    <col min="8708" max="8708" width="4.625" style="28" customWidth="1"/>
    <col min="8709" max="8709" width="11.125" style="28" customWidth="1"/>
    <col min="8710" max="8710" width="0.375" style="28" customWidth="1"/>
    <col min="8711" max="8711" width="10.5" style="28" customWidth="1"/>
    <col min="8712" max="8712" width="6.625" style="28" customWidth="1"/>
    <col min="8713" max="8960" width="9" style="28"/>
    <col min="8961" max="8961" width="8.125" style="28" customWidth="1"/>
    <col min="8962" max="8962" width="10.875" style="28" customWidth="1"/>
    <col min="8963" max="8963" width="10.75" style="28" customWidth="1"/>
    <col min="8964" max="8964" width="4.625" style="28" customWidth="1"/>
    <col min="8965" max="8965" width="11.125" style="28" customWidth="1"/>
    <col min="8966" max="8966" width="0.375" style="28" customWidth="1"/>
    <col min="8967" max="8967" width="10.5" style="28" customWidth="1"/>
    <col min="8968" max="8968" width="6.625" style="28" customWidth="1"/>
    <col min="8969" max="9216" width="9" style="28"/>
    <col min="9217" max="9217" width="8.125" style="28" customWidth="1"/>
    <col min="9218" max="9218" width="10.875" style="28" customWidth="1"/>
    <col min="9219" max="9219" width="10.75" style="28" customWidth="1"/>
    <col min="9220" max="9220" width="4.625" style="28" customWidth="1"/>
    <col min="9221" max="9221" width="11.125" style="28" customWidth="1"/>
    <col min="9222" max="9222" width="0.375" style="28" customWidth="1"/>
    <col min="9223" max="9223" width="10.5" style="28" customWidth="1"/>
    <col min="9224" max="9224" width="6.625" style="28" customWidth="1"/>
    <col min="9225" max="9472" width="9" style="28"/>
    <col min="9473" max="9473" width="8.125" style="28" customWidth="1"/>
    <col min="9474" max="9474" width="10.875" style="28" customWidth="1"/>
    <col min="9475" max="9475" width="10.75" style="28" customWidth="1"/>
    <col min="9476" max="9476" width="4.625" style="28" customWidth="1"/>
    <col min="9477" max="9477" width="11.125" style="28" customWidth="1"/>
    <col min="9478" max="9478" width="0.375" style="28" customWidth="1"/>
    <col min="9479" max="9479" width="10.5" style="28" customWidth="1"/>
    <col min="9480" max="9480" width="6.625" style="28" customWidth="1"/>
    <col min="9481" max="9728" width="9" style="28"/>
    <col min="9729" max="9729" width="8.125" style="28" customWidth="1"/>
    <col min="9730" max="9730" width="10.875" style="28" customWidth="1"/>
    <col min="9731" max="9731" width="10.75" style="28" customWidth="1"/>
    <col min="9732" max="9732" width="4.625" style="28" customWidth="1"/>
    <col min="9733" max="9733" width="11.125" style="28" customWidth="1"/>
    <col min="9734" max="9734" width="0.375" style="28" customWidth="1"/>
    <col min="9735" max="9735" width="10.5" style="28" customWidth="1"/>
    <col min="9736" max="9736" width="6.625" style="28" customWidth="1"/>
    <col min="9737" max="9984" width="9" style="28"/>
    <col min="9985" max="9985" width="8.125" style="28" customWidth="1"/>
    <col min="9986" max="9986" width="10.875" style="28" customWidth="1"/>
    <col min="9987" max="9987" width="10.75" style="28" customWidth="1"/>
    <col min="9988" max="9988" width="4.625" style="28" customWidth="1"/>
    <col min="9989" max="9989" width="11.125" style="28" customWidth="1"/>
    <col min="9990" max="9990" width="0.375" style="28" customWidth="1"/>
    <col min="9991" max="9991" width="10.5" style="28" customWidth="1"/>
    <col min="9992" max="9992" width="6.625" style="28" customWidth="1"/>
    <col min="9993" max="10240" width="9" style="28"/>
    <col min="10241" max="10241" width="8.125" style="28" customWidth="1"/>
    <col min="10242" max="10242" width="10.875" style="28" customWidth="1"/>
    <col min="10243" max="10243" width="10.75" style="28" customWidth="1"/>
    <col min="10244" max="10244" width="4.625" style="28" customWidth="1"/>
    <col min="10245" max="10245" width="11.125" style="28" customWidth="1"/>
    <col min="10246" max="10246" width="0.375" style="28" customWidth="1"/>
    <col min="10247" max="10247" width="10.5" style="28" customWidth="1"/>
    <col min="10248" max="10248" width="6.625" style="28" customWidth="1"/>
    <col min="10249" max="10496" width="9" style="28"/>
    <col min="10497" max="10497" width="8.125" style="28" customWidth="1"/>
    <col min="10498" max="10498" width="10.875" style="28" customWidth="1"/>
    <col min="10499" max="10499" width="10.75" style="28" customWidth="1"/>
    <col min="10500" max="10500" width="4.625" style="28" customWidth="1"/>
    <col min="10501" max="10501" width="11.125" style="28" customWidth="1"/>
    <col min="10502" max="10502" width="0.375" style="28" customWidth="1"/>
    <col min="10503" max="10503" width="10.5" style="28" customWidth="1"/>
    <col min="10504" max="10504" width="6.625" style="28" customWidth="1"/>
    <col min="10505" max="10752" width="9" style="28"/>
    <col min="10753" max="10753" width="8.125" style="28" customWidth="1"/>
    <col min="10754" max="10754" width="10.875" style="28" customWidth="1"/>
    <col min="10755" max="10755" width="10.75" style="28" customWidth="1"/>
    <col min="10756" max="10756" width="4.625" style="28" customWidth="1"/>
    <col min="10757" max="10757" width="11.125" style="28" customWidth="1"/>
    <col min="10758" max="10758" width="0.375" style="28" customWidth="1"/>
    <col min="10759" max="10759" width="10.5" style="28" customWidth="1"/>
    <col min="10760" max="10760" width="6.625" style="28" customWidth="1"/>
    <col min="10761" max="11008" width="9" style="28"/>
    <col min="11009" max="11009" width="8.125" style="28" customWidth="1"/>
    <col min="11010" max="11010" width="10.875" style="28" customWidth="1"/>
    <col min="11011" max="11011" width="10.75" style="28" customWidth="1"/>
    <col min="11012" max="11012" width="4.625" style="28" customWidth="1"/>
    <col min="11013" max="11013" width="11.125" style="28" customWidth="1"/>
    <col min="11014" max="11014" width="0.375" style="28" customWidth="1"/>
    <col min="11015" max="11015" width="10.5" style="28" customWidth="1"/>
    <col min="11016" max="11016" width="6.625" style="28" customWidth="1"/>
    <col min="11017" max="11264" width="9" style="28"/>
    <col min="11265" max="11265" width="8.125" style="28" customWidth="1"/>
    <col min="11266" max="11266" width="10.875" style="28" customWidth="1"/>
    <col min="11267" max="11267" width="10.75" style="28" customWidth="1"/>
    <col min="11268" max="11268" width="4.625" style="28" customWidth="1"/>
    <col min="11269" max="11269" width="11.125" style="28" customWidth="1"/>
    <col min="11270" max="11270" width="0.375" style="28" customWidth="1"/>
    <col min="11271" max="11271" width="10.5" style="28" customWidth="1"/>
    <col min="11272" max="11272" width="6.625" style="28" customWidth="1"/>
    <col min="11273" max="11520" width="9" style="28"/>
    <col min="11521" max="11521" width="8.125" style="28" customWidth="1"/>
    <col min="11522" max="11522" width="10.875" style="28" customWidth="1"/>
    <col min="11523" max="11523" width="10.75" style="28" customWidth="1"/>
    <col min="11524" max="11524" width="4.625" style="28" customWidth="1"/>
    <col min="11525" max="11525" width="11.125" style="28" customWidth="1"/>
    <col min="11526" max="11526" width="0.375" style="28" customWidth="1"/>
    <col min="11527" max="11527" width="10.5" style="28" customWidth="1"/>
    <col min="11528" max="11528" width="6.625" style="28" customWidth="1"/>
    <col min="11529" max="11776" width="9" style="28"/>
    <col min="11777" max="11777" width="8.125" style="28" customWidth="1"/>
    <col min="11778" max="11778" width="10.875" style="28" customWidth="1"/>
    <col min="11779" max="11779" width="10.75" style="28" customWidth="1"/>
    <col min="11780" max="11780" width="4.625" style="28" customWidth="1"/>
    <col min="11781" max="11781" width="11.125" style="28" customWidth="1"/>
    <col min="11782" max="11782" width="0.375" style="28" customWidth="1"/>
    <col min="11783" max="11783" width="10.5" style="28" customWidth="1"/>
    <col min="11784" max="11784" width="6.625" style="28" customWidth="1"/>
    <col min="11785" max="12032" width="9" style="28"/>
    <col min="12033" max="12033" width="8.125" style="28" customWidth="1"/>
    <col min="12034" max="12034" width="10.875" style="28" customWidth="1"/>
    <col min="12035" max="12035" width="10.75" style="28" customWidth="1"/>
    <col min="12036" max="12036" width="4.625" style="28" customWidth="1"/>
    <col min="12037" max="12037" width="11.125" style="28" customWidth="1"/>
    <col min="12038" max="12038" width="0.375" style="28" customWidth="1"/>
    <col min="12039" max="12039" width="10.5" style="28" customWidth="1"/>
    <col min="12040" max="12040" width="6.625" style="28" customWidth="1"/>
    <col min="12041" max="12288" width="9" style="28"/>
    <col min="12289" max="12289" width="8.125" style="28" customWidth="1"/>
    <col min="12290" max="12290" width="10.875" style="28" customWidth="1"/>
    <col min="12291" max="12291" width="10.75" style="28" customWidth="1"/>
    <col min="12292" max="12292" width="4.625" style="28" customWidth="1"/>
    <col min="12293" max="12293" width="11.125" style="28" customWidth="1"/>
    <col min="12294" max="12294" width="0.375" style="28" customWidth="1"/>
    <col min="12295" max="12295" width="10.5" style="28" customWidth="1"/>
    <col min="12296" max="12296" width="6.625" style="28" customWidth="1"/>
    <col min="12297" max="12544" width="9" style="28"/>
    <col min="12545" max="12545" width="8.125" style="28" customWidth="1"/>
    <col min="12546" max="12546" width="10.875" style="28" customWidth="1"/>
    <col min="12547" max="12547" width="10.75" style="28" customWidth="1"/>
    <col min="12548" max="12548" width="4.625" style="28" customWidth="1"/>
    <col min="12549" max="12549" width="11.125" style="28" customWidth="1"/>
    <col min="12550" max="12550" width="0.375" style="28" customWidth="1"/>
    <col min="12551" max="12551" width="10.5" style="28" customWidth="1"/>
    <col min="12552" max="12552" width="6.625" style="28" customWidth="1"/>
    <col min="12553" max="12800" width="9" style="28"/>
    <col min="12801" max="12801" width="8.125" style="28" customWidth="1"/>
    <col min="12802" max="12802" width="10.875" style="28" customWidth="1"/>
    <col min="12803" max="12803" width="10.75" style="28" customWidth="1"/>
    <col min="12804" max="12804" width="4.625" style="28" customWidth="1"/>
    <col min="12805" max="12805" width="11.125" style="28" customWidth="1"/>
    <col min="12806" max="12806" width="0.375" style="28" customWidth="1"/>
    <col min="12807" max="12807" width="10.5" style="28" customWidth="1"/>
    <col min="12808" max="12808" width="6.625" style="28" customWidth="1"/>
    <col min="12809" max="13056" width="9" style="28"/>
    <col min="13057" max="13057" width="8.125" style="28" customWidth="1"/>
    <col min="13058" max="13058" width="10.875" style="28" customWidth="1"/>
    <col min="13059" max="13059" width="10.75" style="28" customWidth="1"/>
    <col min="13060" max="13060" width="4.625" style="28" customWidth="1"/>
    <col min="13061" max="13061" width="11.125" style="28" customWidth="1"/>
    <col min="13062" max="13062" width="0.375" style="28" customWidth="1"/>
    <col min="13063" max="13063" width="10.5" style="28" customWidth="1"/>
    <col min="13064" max="13064" width="6.625" style="28" customWidth="1"/>
    <col min="13065" max="13312" width="9" style="28"/>
    <col min="13313" max="13313" width="8.125" style="28" customWidth="1"/>
    <col min="13314" max="13314" width="10.875" style="28" customWidth="1"/>
    <col min="13315" max="13315" width="10.75" style="28" customWidth="1"/>
    <col min="13316" max="13316" width="4.625" style="28" customWidth="1"/>
    <col min="13317" max="13317" width="11.125" style="28" customWidth="1"/>
    <col min="13318" max="13318" width="0.375" style="28" customWidth="1"/>
    <col min="13319" max="13319" width="10.5" style="28" customWidth="1"/>
    <col min="13320" max="13320" width="6.625" style="28" customWidth="1"/>
    <col min="13321" max="13568" width="9" style="28"/>
    <col min="13569" max="13569" width="8.125" style="28" customWidth="1"/>
    <col min="13570" max="13570" width="10.875" style="28" customWidth="1"/>
    <col min="13571" max="13571" width="10.75" style="28" customWidth="1"/>
    <col min="13572" max="13572" width="4.625" style="28" customWidth="1"/>
    <col min="13573" max="13573" width="11.125" style="28" customWidth="1"/>
    <col min="13574" max="13574" width="0.375" style="28" customWidth="1"/>
    <col min="13575" max="13575" width="10.5" style="28" customWidth="1"/>
    <col min="13576" max="13576" width="6.625" style="28" customWidth="1"/>
    <col min="13577" max="13824" width="9" style="28"/>
    <col min="13825" max="13825" width="8.125" style="28" customWidth="1"/>
    <col min="13826" max="13826" width="10.875" style="28" customWidth="1"/>
    <col min="13827" max="13827" width="10.75" style="28" customWidth="1"/>
    <col min="13828" max="13828" width="4.625" style="28" customWidth="1"/>
    <col min="13829" max="13829" width="11.125" style="28" customWidth="1"/>
    <col min="13830" max="13830" width="0.375" style="28" customWidth="1"/>
    <col min="13831" max="13831" width="10.5" style="28" customWidth="1"/>
    <col min="13832" max="13832" width="6.625" style="28" customWidth="1"/>
    <col min="13833" max="14080" width="9" style="28"/>
    <col min="14081" max="14081" width="8.125" style="28" customWidth="1"/>
    <col min="14082" max="14082" width="10.875" style="28" customWidth="1"/>
    <col min="14083" max="14083" width="10.75" style="28" customWidth="1"/>
    <col min="14084" max="14084" width="4.625" style="28" customWidth="1"/>
    <col min="14085" max="14085" width="11.125" style="28" customWidth="1"/>
    <col min="14086" max="14086" width="0.375" style="28" customWidth="1"/>
    <col min="14087" max="14087" width="10.5" style="28" customWidth="1"/>
    <col min="14088" max="14088" width="6.625" style="28" customWidth="1"/>
    <col min="14089" max="14336" width="9" style="28"/>
    <col min="14337" max="14337" width="8.125" style="28" customWidth="1"/>
    <col min="14338" max="14338" width="10.875" style="28" customWidth="1"/>
    <col min="14339" max="14339" width="10.75" style="28" customWidth="1"/>
    <col min="14340" max="14340" width="4.625" style="28" customWidth="1"/>
    <col min="14341" max="14341" width="11.125" style="28" customWidth="1"/>
    <col min="14342" max="14342" width="0.375" style="28" customWidth="1"/>
    <col min="14343" max="14343" width="10.5" style="28" customWidth="1"/>
    <col min="14344" max="14344" width="6.625" style="28" customWidth="1"/>
    <col min="14345" max="14592" width="9" style="28"/>
    <col min="14593" max="14593" width="8.125" style="28" customWidth="1"/>
    <col min="14594" max="14594" width="10.875" style="28" customWidth="1"/>
    <col min="14595" max="14595" width="10.75" style="28" customWidth="1"/>
    <col min="14596" max="14596" width="4.625" style="28" customWidth="1"/>
    <col min="14597" max="14597" width="11.125" style="28" customWidth="1"/>
    <col min="14598" max="14598" width="0.375" style="28" customWidth="1"/>
    <col min="14599" max="14599" width="10.5" style="28" customWidth="1"/>
    <col min="14600" max="14600" width="6.625" style="28" customWidth="1"/>
    <col min="14601" max="14848" width="9" style="28"/>
    <col min="14849" max="14849" width="8.125" style="28" customWidth="1"/>
    <col min="14850" max="14850" width="10.875" style="28" customWidth="1"/>
    <col min="14851" max="14851" width="10.75" style="28" customWidth="1"/>
    <col min="14852" max="14852" width="4.625" style="28" customWidth="1"/>
    <col min="14853" max="14853" width="11.125" style="28" customWidth="1"/>
    <col min="14854" max="14854" width="0.375" style="28" customWidth="1"/>
    <col min="14855" max="14855" width="10.5" style="28" customWidth="1"/>
    <col min="14856" max="14856" width="6.625" style="28" customWidth="1"/>
    <col min="14857" max="15104" width="9" style="28"/>
    <col min="15105" max="15105" width="8.125" style="28" customWidth="1"/>
    <col min="15106" max="15106" width="10.875" style="28" customWidth="1"/>
    <col min="15107" max="15107" width="10.75" style="28" customWidth="1"/>
    <col min="15108" max="15108" width="4.625" style="28" customWidth="1"/>
    <col min="15109" max="15109" width="11.125" style="28" customWidth="1"/>
    <col min="15110" max="15110" width="0.375" style="28" customWidth="1"/>
    <col min="15111" max="15111" width="10.5" style="28" customWidth="1"/>
    <col min="15112" max="15112" width="6.625" style="28" customWidth="1"/>
    <col min="15113" max="15360" width="9" style="28"/>
    <col min="15361" max="15361" width="8.125" style="28" customWidth="1"/>
    <col min="15362" max="15362" width="10.875" style="28" customWidth="1"/>
    <col min="15363" max="15363" width="10.75" style="28" customWidth="1"/>
    <col min="15364" max="15364" width="4.625" style="28" customWidth="1"/>
    <col min="15365" max="15365" width="11.125" style="28" customWidth="1"/>
    <col min="15366" max="15366" width="0.375" style="28" customWidth="1"/>
    <col min="15367" max="15367" width="10.5" style="28" customWidth="1"/>
    <col min="15368" max="15368" width="6.625" style="28" customWidth="1"/>
    <col min="15369" max="15616" width="9" style="28"/>
    <col min="15617" max="15617" width="8.125" style="28" customWidth="1"/>
    <col min="15618" max="15618" width="10.875" style="28" customWidth="1"/>
    <col min="15619" max="15619" width="10.75" style="28" customWidth="1"/>
    <col min="15620" max="15620" width="4.625" style="28" customWidth="1"/>
    <col min="15621" max="15621" width="11.125" style="28" customWidth="1"/>
    <col min="15622" max="15622" width="0.375" style="28" customWidth="1"/>
    <col min="15623" max="15623" width="10.5" style="28" customWidth="1"/>
    <col min="15624" max="15624" width="6.625" style="28" customWidth="1"/>
    <col min="15625" max="15872" width="9" style="28"/>
    <col min="15873" max="15873" width="8.125" style="28" customWidth="1"/>
    <col min="15874" max="15874" width="10.875" style="28" customWidth="1"/>
    <col min="15875" max="15875" width="10.75" style="28" customWidth="1"/>
    <col min="15876" max="15876" width="4.625" style="28" customWidth="1"/>
    <col min="15877" max="15877" width="11.125" style="28" customWidth="1"/>
    <col min="15878" max="15878" width="0.375" style="28" customWidth="1"/>
    <col min="15879" max="15879" width="10.5" style="28" customWidth="1"/>
    <col min="15880" max="15880" width="6.625" style="28" customWidth="1"/>
    <col min="15881" max="16128" width="9" style="28"/>
    <col min="16129" max="16129" width="8.125" style="28" customWidth="1"/>
    <col min="16130" max="16130" width="10.875" style="28" customWidth="1"/>
    <col min="16131" max="16131" width="10.75" style="28" customWidth="1"/>
    <col min="16132" max="16132" width="4.625" style="28" customWidth="1"/>
    <col min="16133" max="16133" width="11.125" style="28" customWidth="1"/>
    <col min="16134" max="16134" width="0.375" style="28" customWidth="1"/>
    <col min="16135" max="16135" width="10.5" style="28" customWidth="1"/>
    <col min="16136" max="16136" width="6.6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300" t="s">
        <v>72</v>
      </c>
      <c r="C3" s="300"/>
      <c r="D3" s="33" t="s">
        <v>15</v>
      </c>
      <c r="E3" s="34" t="s">
        <v>30</v>
      </c>
      <c r="F3" s="35"/>
      <c r="G3" s="36">
        <v>44409</v>
      </c>
      <c r="H3" s="33" t="s">
        <v>16</v>
      </c>
      <c r="I3" s="300"/>
      <c r="J3" s="300"/>
    </row>
    <row r="4" spans="1:10" ht="22.5" customHeight="1">
      <c r="A4" s="32" t="s">
        <v>17</v>
      </c>
      <c r="B4" s="301" t="s">
        <v>72</v>
      </c>
      <c r="C4" s="301"/>
      <c r="D4" s="33"/>
      <c r="E4" s="29"/>
      <c r="F4" s="29"/>
      <c r="G4" s="29"/>
      <c r="H4" s="33"/>
      <c r="I4" s="29"/>
      <c r="J4" s="29"/>
    </row>
    <row r="5" spans="1:10" ht="22.5" customHeight="1">
      <c r="A5" s="32" t="s">
        <v>18</v>
      </c>
      <c r="B5" s="301" t="s">
        <v>61</v>
      </c>
      <c r="C5" s="301"/>
      <c r="D5" s="33" t="s">
        <v>19</v>
      </c>
      <c r="E5" s="34"/>
      <c r="F5" s="35"/>
      <c r="G5" s="36"/>
      <c r="H5" s="33" t="s">
        <v>20</v>
      </c>
      <c r="I5" s="300"/>
      <c r="J5" s="300"/>
    </row>
    <row r="6" spans="1:10" ht="12.75" thickBot="1">
      <c r="A6" s="29"/>
      <c r="B6" s="29"/>
      <c r="C6" s="29"/>
      <c r="D6" s="30"/>
      <c r="E6" s="29"/>
      <c r="F6" s="29"/>
      <c r="G6" s="29"/>
      <c r="H6" s="30"/>
      <c r="I6" s="29"/>
      <c r="J6" s="29"/>
    </row>
    <row r="7" spans="1:10" ht="13.5" customHeight="1">
      <c r="A7" s="297" t="s">
        <v>21</v>
      </c>
      <c r="B7" s="298"/>
      <c r="C7" s="298"/>
      <c r="D7" s="298"/>
      <c r="E7" s="298"/>
      <c r="F7" s="298"/>
      <c r="G7" s="298"/>
      <c r="H7" s="298"/>
      <c r="I7" s="298"/>
      <c r="J7" s="299"/>
    </row>
    <row r="8" spans="1:10" ht="10.5" customHeight="1">
      <c r="A8" s="288" t="s">
        <v>22</v>
      </c>
      <c r="B8" s="289"/>
      <c r="C8" s="289"/>
      <c r="D8" s="289"/>
      <c r="E8" s="289"/>
      <c r="F8" s="289"/>
      <c r="G8" s="289"/>
      <c r="H8" s="289"/>
      <c r="I8" s="289"/>
      <c r="J8" s="290"/>
    </row>
    <row r="9" spans="1:10" ht="18.75" customHeight="1">
      <c r="A9" s="37" t="s">
        <v>23</v>
      </c>
      <c r="B9" s="291" t="s">
        <v>114</v>
      </c>
      <c r="C9" s="291"/>
      <c r="D9" s="38"/>
      <c r="E9" s="39"/>
      <c r="F9" s="38"/>
      <c r="G9" s="40" t="s">
        <v>9</v>
      </c>
      <c r="H9" s="291" t="s">
        <v>288</v>
      </c>
      <c r="I9" s="291"/>
      <c r="J9" s="292"/>
    </row>
    <row r="10" spans="1:10" ht="18.75" customHeight="1">
      <c r="A10" s="37" t="s">
        <v>24</v>
      </c>
      <c r="B10" s="293">
        <v>0</v>
      </c>
      <c r="C10" s="293"/>
      <c r="D10" s="38"/>
      <c r="E10" s="39"/>
      <c r="F10" s="38"/>
      <c r="G10" s="40" t="s">
        <v>25</v>
      </c>
      <c r="H10" s="293">
        <v>0</v>
      </c>
      <c r="I10" s="293"/>
      <c r="J10" s="294"/>
    </row>
    <row r="11" spans="1:10" ht="18.75" customHeight="1">
      <c r="A11" s="37" t="s">
        <v>26</v>
      </c>
      <c r="B11" s="295" t="s">
        <v>73</v>
      </c>
      <c r="C11" s="295"/>
      <c r="D11" s="295"/>
      <c r="E11" s="295"/>
      <c r="F11" s="295"/>
      <c r="G11" s="295"/>
      <c r="H11" s="295"/>
      <c r="I11" s="295"/>
      <c r="J11" s="296"/>
    </row>
    <row r="12" spans="1:10" ht="18.75" customHeight="1">
      <c r="A12" s="37" t="s">
        <v>27</v>
      </c>
      <c r="B12" s="284" t="s">
        <v>74</v>
      </c>
      <c r="C12" s="285"/>
      <c r="D12" s="285"/>
      <c r="E12" s="285"/>
      <c r="F12" s="285"/>
      <c r="G12" s="285"/>
      <c r="H12" s="285"/>
      <c r="I12" s="285"/>
      <c r="J12" s="286"/>
    </row>
    <row r="13" spans="1:10" ht="18.75" customHeight="1" thickBot="1">
      <c r="A13" s="41"/>
      <c r="B13" s="42"/>
      <c r="C13" s="42"/>
      <c r="D13" s="42"/>
      <c r="E13" s="42"/>
      <c r="F13" s="42"/>
      <c r="G13" s="42"/>
      <c r="H13" s="42"/>
      <c r="I13" s="42"/>
      <c r="J13" s="43"/>
    </row>
    <row r="16" spans="1:10" ht="24.75" customHeight="1">
      <c r="A16" s="287" t="s">
        <v>28</v>
      </c>
      <c r="B16" s="287"/>
      <c r="C16" s="287"/>
      <c r="D16" s="287"/>
      <c r="E16" s="287"/>
      <c r="F16" s="287"/>
      <c r="G16" s="287"/>
      <c r="H16" s="287"/>
      <c r="I16" s="287"/>
      <c r="J16" s="287"/>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A7:J7"/>
    <mergeCell ref="B3:C3"/>
    <mergeCell ref="I3:J3"/>
    <mergeCell ref="B4:C4"/>
    <mergeCell ref="B5:C5"/>
    <mergeCell ref="I5:J5"/>
    <mergeCell ref="B12:J12"/>
    <mergeCell ref="A16:J16"/>
    <mergeCell ref="A8:J8"/>
    <mergeCell ref="B9:C9"/>
    <mergeCell ref="H9:J9"/>
    <mergeCell ref="B10:C10"/>
    <mergeCell ref="H10:J10"/>
    <mergeCell ref="B11:J11"/>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7"/>
  <sheetViews>
    <sheetView workbookViewId="0">
      <selection activeCell="G6" sqref="G6"/>
    </sheetView>
  </sheetViews>
  <sheetFormatPr defaultColWidth="7.75" defaultRowHeight="19.5" customHeight="1"/>
  <cols>
    <col min="1" max="1" width="12.375" style="106" customWidth="1"/>
    <col min="2" max="2" width="21.875" style="106" customWidth="1"/>
    <col min="3" max="3" width="16.25" style="106" customWidth="1"/>
    <col min="4" max="4" width="18.5" style="106" customWidth="1"/>
    <col min="5" max="246" width="7.75" style="106"/>
    <col min="247" max="247" width="5.375" style="106" customWidth="1"/>
    <col min="248" max="251" width="9" style="106" customWidth="1"/>
    <col min="252" max="256" width="9.625" style="106" customWidth="1"/>
    <col min="257" max="259" width="9.875" style="106" customWidth="1"/>
    <col min="260" max="260" width="10.875" style="106" customWidth="1"/>
    <col min="261" max="502" width="7.75" style="106"/>
    <col min="503" max="503" width="5.375" style="106" customWidth="1"/>
    <col min="504" max="507" width="9" style="106" customWidth="1"/>
    <col min="508" max="512" width="9.625" style="106" customWidth="1"/>
    <col min="513" max="515" width="9.875" style="106" customWidth="1"/>
    <col min="516" max="516" width="10.875" style="106" customWidth="1"/>
    <col min="517" max="758" width="7.75" style="106"/>
    <col min="759" max="759" width="5.375" style="106" customWidth="1"/>
    <col min="760" max="763" width="9" style="106" customWidth="1"/>
    <col min="764" max="768" width="9.625" style="106" customWidth="1"/>
    <col min="769" max="771" width="9.875" style="106" customWidth="1"/>
    <col min="772" max="772" width="10.875" style="106" customWidth="1"/>
    <col min="773" max="1014" width="7.75" style="106"/>
    <col min="1015" max="1015" width="5.375" style="106" customWidth="1"/>
    <col min="1016" max="1019" width="9" style="106" customWidth="1"/>
    <col min="1020" max="1024" width="9.625" style="106" customWidth="1"/>
    <col min="1025" max="1027" width="9.875" style="106" customWidth="1"/>
    <col min="1028" max="1028" width="10.875" style="106" customWidth="1"/>
    <col min="1029" max="1270" width="7.75" style="106"/>
    <col min="1271" max="1271" width="5.375" style="106" customWidth="1"/>
    <col min="1272" max="1275" width="9" style="106" customWidth="1"/>
    <col min="1276" max="1280" width="9.625" style="106" customWidth="1"/>
    <col min="1281" max="1283" width="9.875" style="106" customWidth="1"/>
    <col min="1284" max="1284" width="10.875" style="106" customWidth="1"/>
    <col min="1285" max="1526" width="7.75" style="106"/>
    <col min="1527" max="1527" width="5.375" style="106" customWidth="1"/>
    <col min="1528" max="1531" width="9" style="106" customWidth="1"/>
    <col min="1532" max="1536" width="9.625" style="106" customWidth="1"/>
    <col min="1537" max="1539" width="9.875" style="106" customWidth="1"/>
    <col min="1540" max="1540" width="10.875" style="106" customWidth="1"/>
    <col min="1541" max="1782" width="7.75" style="106"/>
    <col min="1783" max="1783" width="5.375" style="106" customWidth="1"/>
    <col min="1784" max="1787" width="9" style="106" customWidth="1"/>
    <col min="1788" max="1792" width="9.625" style="106" customWidth="1"/>
    <col min="1793" max="1795" width="9.875" style="106" customWidth="1"/>
    <col min="1796" max="1796" width="10.875" style="106" customWidth="1"/>
    <col min="1797" max="2038" width="7.75" style="106"/>
    <col min="2039" max="2039" width="5.375" style="106" customWidth="1"/>
    <col min="2040" max="2043" width="9" style="106" customWidth="1"/>
    <col min="2044" max="2048" width="9.625" style="106" customWidth="1"/>
    <col min="2049" max="2051" width="9.875" style="106" customWidth="1"/>
    <col min="2052" max="2052" width="10.875" style="106" customWidth="1"/>
    <col min="2053" max="2294" width="7.75" style="106"/>
    <col min="2295" max="2295" width="5.375" style="106" customWidth="1"/>
    <col min="2296" max="2299" width="9" style="106" customWidth="1"/>
    <col min="2300" max="2304" width="9.625" style="106" customWidth="1"/>
    <col min="2305" max="2307" width="9.875" style="106" customWidth="1"/>
    <col min="2308" max="2308" width="10.875" style="106" customWidth="1"/>
    <col min="2309" max="2550" width="7.75" style="106"/>
    <col min="2551" max="2551" width="5.375" style="106" customWidth="1"/>
    <col min="2552" max="2555" width="9" style="106" customWidth="1"/>
    <col min="2556" max="2560" width="9.625" style="106" customWidth="1"/>
    <col min="2561" max="2563" width="9.875" style="106" customWidth="1"/>
    <col min="2564" max="2564" width="10.875" style="106" customWidth="1"/>
    <col min="2565" max="2806" width="7.75" style="106"/>
    <col min="2807" max="2807" width="5.375" style="106" customWidth="1"/>
    <col min="2808" max="2811" width="9" style="106" customWidth="1"/>
    <col min="2812" max="2816" width="9.625" style="106" customWidth="1"/>
    <col min="2817" max="2819" width="9.875" style="106" customWidth="1"/>
    <col min="2820" max="2820" width="10.875" style="106" customWidth="1"/>
    <col min="2821" max="3062" width="7.75" style="106"/>
    <col min="3063" max="3063" width="5.375" style="106" customWidth="1"/>
    <col min="3064" max="3067" width="9" style="106" customWidth="1"/>
    <col min="3068" max="3072" width="9.625" style="106" customWidth="1"/>
    <col min="3073" max="3075" width="9.875" style="106" customWidth="1"/>
    <col min="3076" max="3076" width="10.875" style="106" customWidth="1"/>
    <col min="3077" max="3318" width="7.75" style="106"/>
    <col min="3319" max="3319" width="5.375" style="106" customWidth="1"/>
    <col min="3320" max="3323" width="9" style="106" customWidth="1"/>
    <col min="3324" max="3328" width="9.625" style="106" customWidth="1"/>
    <col min="3329" max="3331" width="9.875" style="106" customWidth="1"/>
    <col min="3332" max="3332" width="10.875" style="106" customWidth="1"/>
    <col min="3333" max="3574" width="7.75" style="106"/>
    <col min="3575" max="3575" width="5.375" style="106" customWidth="1"/>
    <col min="3576" max="3579" width="9" style="106" customWidth="1"/>
    <col min="3580" max="3584" width="9.625" style="106" customWidth="1"/>
    <col min="3585" max="3587" width="9.875" style="106" customWidth="1"/>
    <col min="3588" max="3588" width="10.875" style="106" customWidth="1"/>
    <col min="3589" max="3830" width="7.75" style="106"/>
    <col min="3831" max="3831" width="5.375" style="106" customWidth="1"/>
    <col min="3832" max="3835" width="9" style="106" customWidth="1"/>
    <col min="3836" max="3840" width="9.625" style="106" customWidth="1"/>
    <col min="3841" max="3843" width="9.875" style="106" customWidth="1"/>
    <col min="3844" max="3844" width="10.875" style="106" customWidth="1"/>
    <col min="3845" max="4086" width="7.75" style="106"/>
    <col min="4087" max="4087" width="5.375" style="106" customWidth="1"/>
    <col min="4088" max="4091" width="9" style="106" customWidth="1"/>
    <col min="4092" max="4096" width="9.625" style="106" customWidth="1"/>
    <col min="4097" max="4099" width="9.875" style="106" customWidth="1"/>
    <col min="4100" max="4100" width="10.875" style="106" customWidth="1"/>
    <col min="4101" max="4342" width="7.75" style="106"/>
    <col min="4343" max="4343" width="5.375" style="106" customWidth="1"/>
    <col min="4344" max="4347" width="9" style="106" customWidth="1"/>
    <col min="4348" max="4352" width="9.625" style="106" customWidth="1"/>
    <col min="4353" max="4355" width="9.875" style="106" customWidth="1"/>
    <col min="4356" max="4356" width="10.875" style="106" customWidth="1"/>
    <col min="4357" max="4598" width="7.75" style="106"/>
    <col min="4599" max="4599" width="5.375" style="106" customWidth="1"/>
    <col min="4600" max="4603" width="9" style="106" customWidth="1"/>
    <col min="4604" max="4608" width="9.625" style="106" customWidth="1"/>
    <col min="4609" max="4611" width="9.875" style="106" customWidth="1"/>
    <col min="4612" max="4612" width="10.875" style="106" customWidth="1"/>
    <col min="4613" max="4854" width="7.75" style="106"/>
    <col min="4855" max="4855" width="5.375" style="106" customWidth="1"/>
    <col min="4856" max="4859" width="9" style="106" customWidth="1"/>
    <col min="4860" max="4864" width="9.625" style="106" customWidth="1"/>
    <col min="4865" max="4867" width="9.875" style="106" customWidth="1"/>
    <col min="4868" max="4868" width="10.875" style="106" customWidth="1"/>
    <col min="4869" max="5110" width="7.75" style="106"/>
    <col min="5111" max="5111" width="5.375" style="106" customWidth="1"/>
    <col min="5112" max="5115" width="9" style="106" customWidth="1"/>
    <col min="5116" max="5120" width="9.625" style="106" customWidth="1"/>
    <col min="5121" max="5123" width="9.875" style="106" customWidth="1"/>
    <col min="5124" max="5124" width="10.875" style="106" customWidth="1"/>
    <col min="5125" max="5366" width="7.75" style="106"/>
    <col min="5367" max="5367" width="5.375" style="106" customWidth="1"/>
    <col min="5368" max="5371" width="9" style="106" customWidth="1"/>
    <col min="5372" max="5376" width="9.625" style="106" customWidth="1"/>
    <col min="5377" max="5379" width="9.875" style="106" customWidth="1"/>
    <col min="5380" max="5380" width="10.875" style="106" customWidth="1"/>
    <col min="5381" max="5622" width="7.75" style="106"/>
    <col min="5623" max="5623" width="5.375" style="106" customWidth="1"/>
    <col min="5624" max="5627" width="9" style="106" customWidth="1"/>
    <col min="5628" max="5632" width="9.625" style="106" customWidth="1"/>
    <col min="5633" max="5635" width="9.875" style="106" customWidth="1"/>
    <col min="5636" max="5636" width="10.875" style="106" customWidth="1"/>
    <col min="5637" max="5878" width="7.75" style="106"/>
    <col min="5879" max="5879" width="5.375" style="106" customWidth="1"/>
    <col min="5880" max="5883" width="9" style="106" customWidth="1"/>
    <col min="5884" max="5888" width="9.625" style="106" customWidth="1"/>
    <col min="5889" max="5891" width="9.875" style="106" customWidth="1"/>
    <col min="5892" max="5892" width="10.875" style="106" customWidth="1"/>
    <col min="5893" max="6134" width="7.75" style="106"/>
    <col min="6135" max="6135" width="5.375" style="106" customWidth="1"/>
    <col min="6136" max="6139" width="9" style="106" customWidth="1"/>
    <col min="6140" max="6144" width="9.625" style="106" customWidth="1"/>
    <col min="6145" max="6147" width="9.875" style="106" customWidth="1"/>
    <col min="6148" max="6148" width="10.875" style="106" customWidth="1"/>
    <col min="6149" max="6390" width="7.75" style="106"/>
    <col min="6391" max="6391" width="5.375" style="106" customWidth="1"/>
    <col min="6392" max="6395" width="9" style="106" customWidth="1"/>
    <col min="6396" max="6400" width="9.625" style="106" customWidth="1"/>
    <col min="6401" max="6403" width="9.875" style="106" customWidth="1"/>
    <col min="6404" max="6404" width="10.875" style="106" customWidth="1"/>
    <col min="6405" max="6646" width="7.75" style="106"/>
    <col min="6647" max="6647" width="5.375" style="106" customWidth="1"/>
    <col min="6648" max="6651" width="9" style="106" customWidth="1"/>
    <col min="6652" max="6656" width="9.625" style="106" customWidth="1"/>
    <col min="6657" max="6659" width="9.875" style="106" customWidth="1"/>
    <col min="6660" max="6660" width="10.875" style="106" customWidth="1"/>
    <col min="6661" max="6902" width="7.75" style="106"/>
    <col min="6903" max="6903" width="5.375" style="106" customWidth="1"/>
    <col min="6904" max="6907" width="9" style="106" customWidth="1"/>
    <col min="6908" max="6912" width="9.625" style="106" customWidth="1"/>
    <col min="6913" max="6915" width="9.875" style="106" customWidth="1"/>
    <col min="6916" max="6916" width="10.875" style="106" customWidth="1"/>
    <col min="6917" max="7158" width="7.75" style="106"/>
    <col min="7159" max="7159" width="5.375" style="106" customWidth="1"/>
    <col min="7160" max="7163" width="9" style="106" customWidth="1"/>
    <col min="7164" max="7168" width="9.625" style="106" customWidth="1"/>
    <col min="7169" max="7171" width="9.875" style="106" customWidth="1"/>
    <col min="7172" max="7172" width="10.875" style="106" customWidth="1"/>
    <col min="7173" max="7414" width="7.75" style="106"/>
    <col min="7415" max="7415" width="5.375" style="106" customWidth="1"/>
    <col min="7416" max="7419" width="9" style="106" customWidth="1"/>
    <col min="7420" max="7424" width="9.625" style="106" customWidth="1"/>
    <col min="7425" max="7427" width="9.875" style="106" customWidth="1"/>
    <col min="7428" max="7428" width="10.875" style="106" customWidth="1"/>
    <col min="7429" max="7670" width="7.75" style="106"/>
    <col min="7671" max="7671" width="5.375" style="106" customWidth="1"/>
    <col min="7672" max="7675" width="9" style="106" customWidth="1"/>
    <col min="7676" max="7680" width="9.625" style="106" customWidth="1"/>
    <col min="7681" max="7683" width="9.875" style="106" customWidth="1"/>
    <col min="7684" max="7684" width="10.875" style="106" customWidth="1"/>
    <col min="7685" max="7926" width="7.75" style="106"/>
    <col min="7927" max="7927" width="5.375" style="106" customWidth="1"/>
    <col min="7928" max="7931" width="9" style="106" customWidth="1"/>
    <col min="7932" max="7936" width="9.625" style="106" customWidth="1"/>
    <col min="7937" max="7939" width="9.875" style="106" customWidth="1"/>
    <col min="7940" max="7940" width="10.875" style="106" customWidth="1"/>
    <col min="7941" max="8182" width="7.75" style="106"/>
    <col min="8183" max="8183" width="5.375" style="106" customWidth="1"/>
    <col min="8184" max="8187" width="9" style="106" customWidth="1"/>
    <col min="8188" max="8192" width="9.625" style="106" customWidth="1"/>
    <col min="8193" max="8195" width="9.875" style="106" customWidth="1"/>
    <col min="8196" max="8196" width="10.875" style="106" customWidth="1"/>
    <col min="8197" max="8438" width="7.75" style="106"/>
    <col min="8439" max="8439" width="5.375" style="106" customWidth="1"/>
    <col min="8440" max="8443" width="9" style="106" customWidth="1"/>
    <col min="8444" max="8448" width="9.625" style="106" customWidth="1"/>
    <col min="8449" max="8451" width="9.875" style="106" customWidth="1"/>
    <col min="8452" max="8452" width="10.875" style="106" customWidth="1"/>
    <col min="8453" max="8694" width="7.75" style="106"/>
    <col min="8695" max="8695" width="5.375" style="106" customWidth="1"/>
    <col min="8696" max="8699" width="9" style="106" customWidth="1"/>
    <col min="8700" max="8704" width="9.625" style="106" customWidth="1"/>
    <col min="8705" max="8707" width="9.875" style="106" customWidth="1"/>
    <col min="8708" max="8708" width="10.875" style="106" customWidth="1"/>
    <col min="8709" max="8950" width="7.75" style="106"/>
    <col min="8951" max="8951" width="5.375" style="106" customWidth="1"/>
    <col min="8952" max="8955" width="9" style="106" customWidth="1"/>
    <col min="8956" max="8960" width="9.625" style="106" customWidth="1"/>
    <col min="8961" max="8963" width="9.875" style="106" customWidth="1"/>
    <col min="8964" max="8964" width="10.875" style="106" customWidth="1"/>
    <col min="8965" max="9206" width="7.75" style="106"/>
    <col min="9207" max="9207" width="5.375" style="106" customWidth="1"/>
    <col min="9208" max="9211" width="9" style="106" customWidth="1"/>
    <col min="9212" max="9216" width="9.625" style="106" customWidth="1"/>
    <col min="9217" max="9219" width="9.875" style="106" customWidth="1"/>
    <col min="9220" max="9220" width="10.875" style="106" customWidth="1"/>
    <col min="9221" max="9462" width="7.75" style="106"/>
    <col min="9463" max="9463" width="5.375" style="106" customWidth="1"/>
    <col min="9464" max="9467" width="9" style="106" customWidth="1"/>
    <col min="9468" max="9472" width="9.625" style="106" customWidth="1"/>
    <col min="9473" max="9475" width="9.875" style="106" customWidth="1"/>
    <col min="9476" max="9476" width="10.875" style="106" customWidth="1"/>
    <col min="9477" max="9718" width="7.75" style="106"/>
    <col min="9719" max="9719" width="5.375" style="106" customWidth="1"/>
    <col min="9720" max="9723" width="9" style="106" customWidth="1"/>
    <col min="9724" max="9728" width="9.625" style="106" customWidth="1"/>
    <col min="9729" max="9731" width="9.875" style="106" customWidth="1"/>
    <col min="9732" max="9732" width="10.875" style="106" customWidth="1"/>
    <col min="9733" max="9974" width="7.75" style="106"/>
    <col min="9975" max="9975" width="5.375" style="106" customWidth="1"/>
    <col min="9976" max="9979" width="9" style="106" customWidth="1"/>
    <col min="9980" max="9984" width="9.625" style="106" customWidth="1"/>
    <col min="9985" max="9987" width="9.875" style="106" customWidth="1"/>
    <col min="9988" max="9988" width="10.875" style="106" customWidth="1"/>
    <col min="9989" max="10230" width="7.75" style="106"/>
    <col min="10231" max="10231" width="5.375" style="106" customWidth="1"/>
    <col min="10232" max="10235" width="9" style="106" customWidth="1"/>
    <col min="10236" max="10240" width="9.625" style="106" customWidth="1"/>
    <col min="10241" max="10243" width="9.875" style="106" customWidth="1"/>
    <col min="10244" max="10244" width="10.875" style="106" customWidth="1"/>
    <col min="10245" max="10486" width="7.75" style="106"/>
    <col min="10487" max="10487" width="5.375" style="106" customWidth="1"/>
    <col min="10488" max="10491" width="9" style="106" customWidth="1"/>
    <col min="10492" max="10496" width="9.625" style="106" customWidth="1"/>
    <col min="10497" max="10499" width="9.875" style="106" customWidth="1"/>
    <col min="10500" max="10500" width="10.875" style="106" customWidth="1"/>
    <col min="10501" max="10742" width="7.75" style="106"/>
    <col min="10743" max="10743" width="5.375" style="106" customWidth="1"/>
    <col min="10744" max="10747" width="9" style="106" customWidth="1"/>
    <col min="10748" max="10752" width="9.625" style="106" customWidth="1"/>
    <col min="10753" max="10755" width="9.875" style="106" customWidth="1"/>
    <col min="10756" max="10756" width="10.875" style="106" customWidth="1"/>
    <col min="10757" max="10998" width="7.75" style="106"/>
    <col min="10999" max="10999" width="5.375" style="106" customWidth="1"/>
    <col min="11000" max="11003" width="9" style="106" customWidth="1"/>
    <col min="11004" max="11008" width="9.625" style="106" customWidth="1"/>
    <col min="11009" max="11011" width="9.875" style="106" customWidth="1"/>
    <col min="11012" max="11012" width="10.875" style="106" customWidth="1"/>
    <col min="11013" max="11254" width="7.75" style="106"/>
    <col min="11255" max="11255" width="5.375" style="106" customWidth="1"/>
    <col min="11256" max="11259" width="9" style="106" customWidth="1"/>
    <col min="11260" max="11264" width="9.625" style="106" customWidth="1"/>
    <col min="11265" max="11267" width="9.875" style="106" customWidth="1"/>
    <col min="11268" max="11268" width="10.875" style="106" customWidth="1"/>
    <col min="11269" max="11510" width="7.75" style="106"/>
    <col min="11511" max="11511" width="5.375" style="106" customWidth="1"/>
    <col min="11512" max="11515" width="9" style="106" customWidth="1"/>
    <col min="11516" max="11520" width="9.625" style="106" customWidth="1"/>
    <col min="11521" max="11523" width="9.875" style="106" customWidth="1"/>
    <col min="11524" max="11524" width="10.875" style="106" customWidth="1"/>
    <col min="11525" max="11766" width="7.75" style="106"/>
    <col min="11767" max="11767" width="5.375" style="106" customWidth="1"/>
    <col min="11768" max="11771" width="9" style="106" customWidth="1"/>
    <col min="11772" max="11776" width="9.625" style="106" customWidth="1"/>
    <col min="11777" max="11779" width="9.875" style="106" customWidth="1"/>
    <col min="11780" max="11780" width="10.875" style="106" customWidth="1"/>
    <col min="11781" max="12022" width="7.75" style="106"/>
    <col min="12023" max="12023" width="5.375" style="106" customWidth="1"/>
    <col min="12024" max="12027" width="9" style="106" customWidth="1"/>
    <col min="12028" max="12032" width="9.625" style="106" customWidth="1"/>
    <col min="12033" max="12035" width="9.875" style="106" customWidth="1"/>
    <col min="12036" max="12036" width="10.875" style="106" customWidth="1"/>
    <col min="12037" max="12278" width="7.75" style="106"/>
    <col min="12279" max="12279" width="5.375" style="106" customWidth="1"/>
    <col min="12280" max="12283" width="9" style="106" customWidth="1"/>
    <col min="12284" max="12288" width="9.625" style="106" customWidth="1"/>
    <col min="12289" max="12291" width="9.875" style="106" customWidth="1"/>
    <col min="12292" max="12292" width="10.875" style="106" customWidth="1"/>
    <col min="12293" max="12534" width="7.75" style="106"/>
    <col min="12535" max="12535" width="5.375" style="106" customWidth="1"/>
    <col min="12536" max="12539" width="9" style="106" customWidth="1"/>
    <col min="12540" max="12544" width="9.625" style="106" customWidth="1"/>
    <col min="12545" max="12547" width="9.875" style="106" customWidth="1"/>
    <col min="12548" max="12548" width="10.875" style="106" customWidth="1"/>
    <col min="12549" max="12790" width="7.75" style="106"/>
    <col min="12791" max="12791" width="5.375" style="106" customWidth="1"/>
    <col min="12792" max="12795" width="9" style="106" customWidth="1"/>
    <col min="12796" max="12800" width="9.625" style="106" customWidth="1"/>
    <col min="12801" max="12803" width="9.875" style="106" customWidth="1"/>
    <col min="12804" max="12804" width="10.875" style="106" customWidth="1"/>
    <col min="12805" max="13046" width="7.75" style="106"/>
    <col min="13047" max="13047" width="5.375" style="106" customWidth="1"/>
    <col min="13048" max="13051" width="9" style="106" customWidth="1"/>
    <col min="13052" max="13056" width="9.625" style="106" customWidth="1"/>
    <col min="13057" max="13059" width="9.875" style="106" customWidth="1"/>
    <col min="13060" max="13060" width="10.875" style="106" customWidth="1"/>
    <col min="13061" max="13302" width="7.75" style="106"/>
    <col min="13303" max="13303" width="5.375" style="106" customWidth="1"/>
    <col min="13304" max="13307" width="9" style="106" customWidth="1"/>
    <col min="13308" max="13312" width="9.625" style="106" customWidth="1"/>
    <col min="13313" max="13315" width="9.875" style="106" customWidth="1"/>
    <col min="13316" max="13316" width="10.875" style="106" customWidth="1"/>
    <col min="13317" max="13558" width="7.75" style="106"/>
    <col min="13559" max="13559" width="5.375" style="106" customWidth="1"/>
    <col min="13560" max="13563" width="9" style="106" customWidth="1"/>
    <col min="13564" max="13568" width="9.625" style="106" customWidth="1"/>
    <col min="13569" max="13571" width="9.875" style="106" customWidth="1"/>
    <col min="13572" max="13572" width="10.875" style="106" customWidth="1"/>
    <col min="13573" max="13814" width="7.75" style="106"/>
    <col min="13815" max="13815" width="5.375" style="106" customWidth="1"/>
    <col min="13816" max="13819" width="9" style="106" customWidth="1"/>
    <col min="13820" max="13824" width="9.625" style="106" customWidth="1"/>
    <col min="13825" max="13827" width="9.875" style="106" customWidth="1"/>
    <col min="13828" max="13828" width="10.875" style="106" customWidth="1"/>
    <col min="13829" max="14070" width="7.75" style="106"/>
    <col min="14071" max="14071" width="5.375" style="106" customWidth="1"/>
    <col min="14072" max="14075" width="9" style="106" customWidth="1"/>
    <col min="14076" max="14080" width="9.625" style="106" customWidth="1"/>
    <col min="14081" max="14083" width="9.875" style="106" customWidth="1"/>
    <col min="14084" max="14084" width="10.875" style="106" customWidth="1"/>
    <col min="14085" max="14326" width="7.75" style="106"/>
    <col min="14327" max="14327" width="5.375" style="106" customWidth="1"/>
    <col min="14328" max="14331" width="9" style="106" customWidth="1"/>
    <col min="14332" max="14336" width="9.625" style="106" customWidth="1"/>
    <col min="14337" max="14339" width="9.875" style="106" customWidth="1"/>
    <col min="14340" max="14340" width="10.875" style="106" customWidth="1"/>
    <col min="14341" max="14582" width="7.75" style="106"/>
    <col min="14583" max="14583" width="5.375" style="106" customWidth="1"/>
    <col min="14584" max="14587" width="9" style="106" customWidth="1"/>
    <col min="14588" max="14592" width="9.625" style="106" customWidth="1"/>
    <col min="14593" max="14595" width="9.875" style="106" customWidth="1"/>
    <col min="14596" max="14596" width="10.875" style="106" customWidth="1"/>
    <col min="14597" max="14838" width="7.75" style="106"/>
    <col min="14839" max="14839" width="5.375" style="106" customWidth="1"/>
    <col min="14840" max="14843" width="9" style="106" customWidth="1"/>
    <col min="14844" max="14848" width="9.625" style="106" customWidth="1"/>
    <col min="14849" max="14851" width="9.875" style="106" customWidth="1"/>
    <col min="14852" max="14852" width="10.875" style="106" customWidth="1"/>
    <col min="14853" max="15094" width="7.75" style="106"/>
    <col min="15095" max="15095" width="5.375" style="106" customWidth="1"/>
    <col min="15096" max="15099" width="9" style="106" customWidth="1"/>
    <col min="15100" max="15104" width="9.625" style="106" customWidth="1"/>
    <col min="15105" max="15107" width="9.875" style="106" customWidth="1"/>
    <col min="15108" max="15108" width="10.875" style="106" customWidth="1"/>
    <col min="15109" max="15350" width="7.75" style="106"/>
    <col min="15351" max="15351" width="5.375" style="106" customWidth="1"/>
    <col min="15352" max="15355" width="9" style="106" customWidth="1"/>
    <col min="15356" max="15360" width="9.625" style="106" customWidth="1"/>
    <col min="15361" max="15363" width="9.875" style="106" customWidth="1"/>
    <col min="15364" max="15364" width="10.875" style="106" customWidth="1"/>
    <col min="15365" max="15606" width="7.75" style="106"/>
    <col min="15607" max="15607" width="5.375" style="106" customWidth="1"/>
    <col min="15608" max="15611" width="9" style="106" customWidth="1"/>
    <col min="15612" max="15616" width="9.625" style="106" customWidth="1"/>
    <col min="15617" max="15619" width="9.875" style="106" customWidth="1"/>
    <col min="15620" max="15620" width="10.875" style="106" customWidth="1"/>
    <col min="15621" max="15862" width="7.75" style="106"/>
    <col min="15863" max="15863" width="5.375" style="106" customWidth="1"/>
    <col min="15864" max="15867" width="9" style="106" customWidth="1"/>
    <col min="15868" max="15872" width="9.625" style="106" customWidth="1"/>
    <col min="15873" max="15875" width="9.875" style="106" customWidth="1"/>
    <col min="15876" max="15876" width="10.875" style="106" customWidth="1"/>
    <col min="15877" max="16118" width="7.75" style="106"/>
    <col min="16119" max="16119" width="5.375" style="106" customWidth="1"/>
    <col min="16120" max="16123" width="9" style="106" customWidth="1"/>
    <col min="16124" max="16128" width="9.625" style="106" customWidth="1"/>
    <col min="16129" max="16131" width="9.875" style="106" customWidth="1"/>
    <col min="16132" max="16132" width="10.875" style="106" customWidth="1"/>
    <col min="16133" max="16384" width="7.75" style="106"/>
  </cols>
  <sheetData>
    <row r="1" spans="1:11" s="62" customFormat="1" ht="18" customHeight="1">
      <c r="C1" s="78"/>
      <c r="D1" s="78"/>
      <c r="E1" s="77"/>
      <c r="G1" s="77"/>
      <c r="I1" s="77"/>
      <c r="K1" s="77"/>
    </row>
    <row r="2" spans="1:11" ht="25.5" customHeight="1">
      <c r="A2" s="334" t="s">
        <v>321</v>
      </c>
      <c r="B2" s="334"/>
      <c r="C2" s="334"/>
      <c r="D2" s="334"/>
    </row>
    <row r="3" spans="1:11" s="107" customFormat="1" ht="14.25" customHeight="1">
      <c r="A3" s="335"/>
      <c r="B3" s="336"/>
      <c r="C3" s="336"/>
      <c r="D3" s="336"/>
    </row>
    <row r="4" spans="1:11" ht="19.5" customHeight="1">
      <c r="A4" s="108" t="s">
        <v>350</v>
      </c>
      <c r="B4" s="108" t="s">
        <v>116</v>
      </c>
      <c r="C4" s="108" t="s">
        <v>117</v>
      </c>
      <c r="D4" s="108" t="s">
        <v>351</v>
      </c>
    </row>
    <row r="5" spans="1:11" ht="30" customHeight="1">
      <c r="A5" s="139"/>
      <c r="B5" s="139"/>
      <c r="C5" s="139"/>
      <c r="D5" s="139"/>
    </row>
    <row r="6" spans="1:11" ht="19.5" customHeight="1">
      <c r="A6" s="108"/>
      <c r="B6" s="109"/>
      <c r="C6" s="109"/>
      <c r="D6" s="109"/>
    </row>
    <row r="7" spans="1:11" ht="19.5" customHeight="1">
      <c r="A7" s="108"/>
      <c r="B7" s="109"/>
      <c r="C7" s="109"/>
      <c r="D7" s="109"/>
    </row>
    <row r="8" spans="1:11" ht="19.5" customHeight="1">
      <c r="A8" s="108"/>
      <c r="B8" s="109"/>
      <c r="C8" s="109"/>
      <c r="D8" s="109"/>
    </row>
    <row r="9" spans="1:11" ht="19.5" customHeight="1">
      <c r="A9" s="108"/>
      <c r="B9" s="109"/>
      <c r="C9" s="109"/>
      <c r="D9" s="109"/>
    </row>
    <row r="10" spans="1:11" ht="19.5" customHeight="1">
      <c r="A10" s="108"/>
      <c r="B10" s="109"/>
      <c r="C10" s="109"/>
      <c r="D10" s="109"/>
    </row>
    <row r="11" spans="1:11" ht="19.5" customHeight="1">
      <c r="A11" s="108"/>
      <c r="B11" s="109"/>
      <c r="C11" s="109"/>
      <c r="D11" s="109"/>
    </row>
    <row r="12" spans="1:11" ht="19.5" customHeight="1">
      <c r="A12" s="108"/>
      <c r="B12" s="109"/>
      <c r="C12" s="109"/>
      <c r="D12" s="109"/>
    </row>
    <row r="13" spans="1:11" ht="19.5" customHeight="1">
      <c r="A13" s="108"/>
      <c r="B13" s="109"/>
      <c r="C13" s="109"/>
      <c r="D13" s="109"/>
    </row>
    <row r="14" spans="1:11" ht="19.5" customHeight="1">
      <c r="A14" s="108"/>
      <c r="B14" s="109"/>
      <c r="C14" s="109"/>
      <c r="D14" s="109"/>
    </row>
    <row r="15" spans="1:11" ht="19.5" customHeight="1">
      <c r="A15" s="108" t="s">
        <v>59</v>
      </c>
      <c r="B15" s="72" t="s">
        <v>40</v>
      </c>
      <c r="C15" s="72" t="s">
        <v>119</v>
      </c>
      <c r="D15" s="72"/>
    </row>
    <row r="16" spans="1:11" ht="19.5" customHeight="1">
      <c r="A16" s="332" t="s">
        <v>120</v>
      </c>
      <c r="B16" s="333"/>
      <c r="C16" s="333"/>
      <c r="D16" s="333"/>
    </row>
    <row r="17" spans="1:4" ht="19.5" customHeight="1">
      <c r="A17" s="110"/>
      <c r="B17" s="110"/>
      <c r="C17" s="110"/>
      <c r="D17" s="110"/>
    </row>
  </sheetData>
  <mergeCells count="3">
    <mergeCell ref="A16:D16"/>
    <mergeCell ref="A2:D2"/>
    <mergeCell ref="A3:D3"/>
  </mergeCells>
  <phoneticPr fontId="1" type="noConversion"/>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N45"/>
  <sheetViews>
    <sheetView zoomScaleNormal="100" zoomScaleSheetLayoutView="100" workbookViewId="0">
      <selection activeCell="A2" sqref="A2:E2"/>
    </sheetView>
  </sheetViews>
  <sheetFormatPr defaultColWidth="9" defaultRowHeight="13.5"/>
  <cols>
    <col min="1" max="1" width="39" style="104" customWidth="1"/>
    <col min="2" max="4" width="17.375" style="104" customWidth="1"/>
    <col min="5" max="5" width="18.75" style="104" customWidth="1"/>
    <col min="6" max="256" width="9" style="104"/>
    <col min="257" max="257" width="39" style="104" customWidth="1"/>
    <col min="258" max="260" width="17.375" style="104" customWidth="1"/>
    <col min="261" max="261" width="18.75" style="104" customWidth="1"/>
    <col min="262" max="512" width="9" style="104"/>
    <col min="513" max="513" width="39" style="104" customWidth="1"/>
    <col min="514" max="516" width="17.375" style="104" customWidth="1"/>
    <col min="517" max="517" width="18.75" style="104" customWidth="1"/>
    <col min="518" max="768" width="9" style="104"/>
    <col min="769" max="769" width="39" style="104" customWidth="1"/>
    <col min="770" max="772" width="17.375" style="104" customWidth="1"/>
    <col min="773" max="773" width="18.75" style="104" customWidth="1"/>
    <col min="774" max="1024" width="9" style="104"/>
    <col min="1025" max="1025" width="39" style="104" customWidth="1"/>
    <col min="1026" max="1028" width="17.375" style="104" customWidth="1"/>
    <col min="1029" max="1029" width="18.75" style="104" customWidth="1"/>
    <col min="1030" max="1280" width="9" style="104"/>
    <col min="1281" max="1281" width="39" style="104" customWidth="1"/>
    <col min="1282" max="1284" width="17.375" style="104" customWidth="1"/>
    <col min="1285" max="1285" width="18.75" style="104" customWidth="1"/>
    <col min="1286" max="1536" width="9" style="104"/>
    <col min="1537" max="1537" width="39" style="104" customWidth="1"/>
    <col min="1538" max="1540" width="17.375" style="104" customWidth="1"/>
    <col min="1541" max="1541" width="18.75" style="104" customWidth="1"/>
    <col min="1542" max="1792" width="9" style="104"/>
    <col min="1793" max="1793" width="39" style="104" customWidth="1"/>
    <col min="1794" max="1796" width="17.375" style="104" customWidth="1"/>
    <col min="1797" max="1797" width="18.75" style="104" customWidth="1"/>
    <col min="1798" max="2048" width="9" style="104"/>
    <col min="2049" max="2049" width="39" style="104" customWidth="1"/>
    <col min="2050" max="2052" width="17.375" style="104" customWidth="1"/>
    <col min="2053" max="2053" width="18.75" style="104" customWidth="1"/>
    <col min="2054" max="2304" width="9" style="104"/>
    <col min="2305" max="2305" width="39" style="104" customWidth="1"/>
    <col min="2306" max="2308" width="17.375" style="104" customWidth="1"/>
    <col min="2309" max="2309" width="18.75" style="104" customWidth="1"/>
    <col min="2310" max="2560" width="9" style="104"/>
    <col min="2561" max="2561" width="39" style="104" customWidth="1"/>
    <col min="2562" max="2564" width="17.375" style="104" customWidth="1"/>
    <col min="2565" max="2565" width="18.75" style="104" customWidth="1"/>
    <col min="2566" max="2816" width="9" style="104"/>
    <col min="2817" max="2817" width="39" style="104" customWidth="1"/>
    <col min="2818" max="2820" width="17.375" style="104" customWidth="1"/>
    <col min="2821" max="2821" width="18.75" style="104" customWidth="1"/>
    <col min="2822" max="3072" width="9" style="104"/>
    <col min="3073" max="3073" width="39" style="104" customWidth="1"/>
    <col min="3074" max="3076" width="17.375" style="104" customWidth="1"/>
    <col min="3077" max="3077" width="18.75" style="104" customWidth="1"/>
    <col min="3078" max="3328" width="9" style="104"/>
    <col min="3329" max="3329" width="39" style="104" customWidth="1"/>
    <col min="3330" max="3332" width="17.375" style="104" customWidth="1"/>
    <col min="3333" max="3333" width="18.75" style="104" customWidth="1"/>
    <col min="3334" max="3584" width="9" style="104"/>
    <col min="3585" max="3585" width="39" style="104" customWidth="1"/>
    <col min="3586" max="3588" width="17.375" style="104" customWidth="1"/>
    <col min="3589" max="3589" width="18.75" style="104" customWidth="1"/>
    <col min="3590" max="3840" width="9" style="104"/>
    <col min="3841" max="3841" width="39" style="104" customWidth="1"/>
    <col min="3842" max="3844" width="17.375" style="104" customWidth="1"/>
    <col min="3845" max="3845" width="18.75" style="104" customWidth="1"/>
    <col min="3846" max="4096" width="9" style="104"/>
    <col min="4097" max="4097" width="39" style="104" customWidth="1"/>
    <col min="4098" max="4100" width="17.375" style="104" customWidth="1"/>
    <col min="4101" max="4101" width="18.75" style="104" customWidth="1"/>
    <col min="4102" max="4352" width="9" style="104"/>
    <col min="4353" max="4353" width="39" style="104" customWidth="1"/>
    <col min="4354" max="4356" width="17.375" style="104" customWidth="1"/>
    <col min="4357" max="4357" width="18.75" style="104" customWidth="1"/>
    <col min="4358" max="4608" width="9" style="104"/>
    <col min="4609" max="4609" width="39" style="104" customWidth="1"/>
    <col min="4610" max="4612" width="17.375" style="104" customWidth="1"/>
    <col min="4613" max="4613" width="18.75" style="104" customWidth="1"/>
    <col min="4614" max="4864" width="9" style="104"/>
    <col min="4865" max="4865" width="39" style="104" customWidth="1"/>
    <col min="4866" max="4868" width="17.375" style="104" customWidth="1"/>
    <col min="4869" max="4869" width="18.75" style="104" customWidth="1"/>
    <col min="4870" max="5120" width="9" style="104"/>
    <col min="5121" max="5121" width="39" style="104" customWidth="1"/>
    <col min="5122" max="5124" width="17.375" style="104" customWidth="1"/>
    <col min="5125" max="5125" width="18.75" style="104" customWidth="1"/>
    <col min="5126" max="5376" width="9" style="104"/>
    <col min="5377" max="5377" width="39" style="104" customWidth="1"/>
    <col min="5378" max="5380" width="17.375" style="104" customWidth="1"/>
    <col min="5381" max="5381" width="18.75" style="104" customWidth="1"/>
    <col min="5382" max="5632" width="9" style="104"/>
    <col min="5633" max="5633" width="39" style="104" customWidth="1"/>
    <col min="5634" max="5636" width="17.375" style="104" customWidth="1"/>
    <col min="5637" max="5637" width="18.75" style="104" customWidth="1"/>
    <col min="5638" max="5888" width="9" style="104"/>
    <col min="5889" max="5889" width="39" style="104" customWidth="1"/>
    <col min="5890" max="5892" width="17.375" style="104" customWidth="1"/>
    <col min="5893" max="5893" width="18.75" style="104" customWidth="1"/>
    <col min="5894" max="6144" width="9" style="104"/>
    <col min="6145" max="6145" width="39" style="104" customWidth="1"/>
    <col min="6146" max="6148" width="17.375" style="104" customWidth="1"/>
    <col min="6149" max="6149" width="18.75" style="104" customWidth="1"/>
    <col min="6150" max="6400" width="9" style="104"/>
    <col min="6401" max="6401" width="39" style="104" customWidth="1"/>
    <col min="6402" max="6404" width="17.375" style="104" customWidth="1"/>
    <col min="6405" max="6405" width="18.75" style="104" customWidth="1"/>
    <col min="6406" max="6656" width="9" style="104"/>
    <col min="6657" max="6657" width="39" style="104" customWidth="1"/>
    <col min="6658" max="6660" width="17.375" style="104" customWidth="1"/>
    <col min="6661" max="6661" width="18.75" style="104" customWidth="1"/>
    <col min="6662" max="6912" width="9" style="104"/>
    <col min="6913" max="6913" width="39" style="104" customWidth="1"/>
    <col min="6914" max="6916" width="17.375" style="104" customWidth="1"/>
    <col min="6917" max="6917" width="18.75" style="104" customWidth="1"/>
    <col min="6918" max="7168" width="9" style="104"/>
    <col min="7169" max="7169" width="39" style="104" customWidth="1"/>
    <col min="7170" max="7172" width="17.375" style="104" customWidth="1"/>
    <col min="7173" max="7173" width="18.75" style="104" customWidth="1"/>
    <col min="7174" max="7424" width="9" style="104"/>
    <col min="7425" max="7425" width="39" style="104" customWidth="1"/>
    <col min="7426" max="7428" width="17.375" style="104" customWidth="1"/>
    <col min="7429" max="7429" width="18.75" style="104" customWidth="1"/>
    <col min="7430" max="7680" width="9" style="104"/>
    <col min="7681" max="7681" width="39" style="104" customWidth="1"/>
    <col min="7682" max="7684" width="17.375" style="104" customWidth="1"/>
    <col min="7685" max="7685" width="18.75" style="104" customWidth="1"/>
    <col min="7686" max="7936" width="9" style="104"/>
    <col min="7937" max="7937" width="39" style="104" customWidth="1"/>
    <col min="7938" max="7940" width="17.375" style="104" customWidth="1"/>
    <col min="7941" max="7941" width="18.75" style="104" customWidth="1"/>
    <col min="7942" max="8192" width="9" style="104"/>
    <col min="8193" max="8193" width="39" style="104" customWidth="1"/>
    <col min="8194" max="8196" width="17.375" style="104" customWidth="1"/>
    <col min="8197" max="8197" width="18.75" style="104" customWidth="1"/>
    <col min="8198" max="8448" width="9" style="104"/>
    <col min="8449" max="8449" width="39" style="104" customWidth="1"/>
    <col min="8450" max="8452" width="17.375" style="104" customWidth="1"/>
    <col min="8453" max="8453" width="18.75" style="104" customWidth="1"/>
    <col min="8454" max="8704" width="9" style="104"/>
    <col min="8705" max="8705" width="39" style="104" customWidth="1"/>
    <col min="8706" max="8708" width="17.375" style="104" customWidth="1"/>
    <col min="8709" max="8709" width="18.75" style="104" customWidth="1"/>
    <col min="8710" max="8960" width="9" style="104"/>
    <col min="8961" max="8961" width="39" style="104" customWidth="1"/>
    <col min="8962" max="8964" width="17.375" style="104" customWidth="1"/>
    <col min="8965" max="8965" width="18.75" style="104" customWidth="1"/>
    <col min="8966" max="9216" width="9" style="104"/>
    <col min="9217" max="9217" width="39" style="104" customWidth="1"/>
    <col min="9218" max="9220" width="17.375" style="104" customWidth="1"/>
    <col min="9221" max="9221" width="18.75" style="104" customWidth="1"/>
    <col min="9222" max="9472" width="9" style="104"/>
    <col min="9473" max="9473" width="39" style="104" customWidth="1"/>
    <col min="9474" max="9476" width="17.375" style="104" customWidth="1"/>
    <col min="9477" max="9477" width="18.75" style="104" customWidth="1"/>
    <col min="9478" max="9728" width="9" style="104"/>
    <col min="9729" max="9729" width="39" style="104" customWidth="1"/>
    <col min="9730" max="9732" width="17.375" style="104" customWidth="1"/>
    <col min="9733" max="9733" width="18.75" style="104" customWidth="1"/>
    <col min="9734" max="9984" width="9" style="104"/>
    <col min="9985" max="9985" width="39" style="104" customWidth="1"/>
    <col min="9986" max="9988" width="17.375" style="104" customWidth="1"/>
    <col min="9989" max="9989" width="18.75" style="104" customWidth="1"/>
    <col min="9990" max="10240" width="9" style="104"/>
    <col min="10241" max="10241" width="39" style="104" customWidth="1"/>
    <col min="10242" max="10244" width="17.375" style="104" customWidth="1"/>
    <col min="10245" max="10245" width="18.75" style="104" customWidth="1"/>
    <col min="10246" max="10496" width="9" style="104"/>
    <col min="10497" max="10497" width="39" style="104" customWidth="1"/>
    <col min="10498" max="10500" width="17.375" style="104" customWidth="1"/>
    <col min="10501" max="10501" width="18.75" style="104" customWidth="1"/>
    <col min="10502" max="10752" width="9" style="104"/>
    <col min="10753" max="10753" width="39" style="104" customWidth="1"/>
    <col min="10754" max="10756" width="17.375" style="104" customWidth="1"/>
    <col min="10757" max="10757" width="18.75" style="104" customWidth="1"/>
    <col min="10758" max="11008" width="9" style="104"/>
    <col min="11009" max="11009" width="39" style="104" customWidth="1"/>
    <col min="11010" max="11012" width="17.375" style="104" customWidth="1"/>
    <col min="11013" max="11013" width="18.75" style="104" customWidth="1"/>
    <col min="11014" max="11264" width="9" style="104"/>
    <col min="11265" max="11265" width="39" style="104" customWidth="1"/>
    <col min="11266" max="11268" width="17.375" style="104" customWidth="1"/>
    <col min="11269" max="11269" width="18.75" style="104" customWidth="1"/>
    <col min="11270" max="11520" width="9" style="104"/>
    <col min="11521" max="11521" width="39" style="104" customWidth="1"/>
    <col min="11522" max="11524" width="17.375" style="104" customWidth="1"/>
    <col min="11525" max="11525" width="18.75" style="104" customWidth="1"/>
    <col min="11526" max="11776" width="9" style="104"/>
    <col min="11777" max="11777" width="39" style="104" customWidth="1"/>
    <col min="11778" max="11780" width="17.375" style="104" customWidth="1"/>
    <col min="11781" max="11781" width="18.75" style="104" customWidth="1"/>
    <col min="11782" max="12032" width="9" style="104"/>
    <col min="12033" max="12033" width="39" style="104" customWidth="1"/>
    <col min="12034" max="12036" width="17.375" style="104" customWidth="1"/>
    <col min="12037" max="12037" width="18.75" style="104" customWidth="1"/>
    <col min="12038" max="12288" width="9" style="104"/>
    <col min="12289" max="12289" width="39" style="104" customWidth="1"/>
    <col min="12290" max="12292" width="17.375" style="104" customWidth="1"/>
    <col min="12293" max="12293" width="18.75" style="104" customWidth="1"/>
    <col min="12294" max="12544" width="9" style="104"/>
    <col min="12545" max="12545" width="39" style="104" customWidth="1"/>
    <col min="12546" max="12548" width="17.375" style="104" customWidth="1"/>
    <col min="12549" max="12549" width="18.75" style="104" customWidth="1"/>
    <col min="12550" max="12800" width="9" style="104"/>
    <col min="12801" max="12801" width="39" style="104" customWidth="1"/>
    <col min="12802" max="12804" width="17.375" style="104" customWidth="1"/>
    <col min="12805" max="12805" width="18.75" style="104" customWidth="1"/>
    <col min="12806" max="13056" width="9" style="104"/>
    <col min="13057" max="13057" width="39" style="104" customWidth="1"/>
    <col min="13058" max="13060" width="17.375" style="104" customWidth="1"/>
    <col min="13061" max="13061" width="18.75" style="104" customWidth="1"/>
    <col min="13062" max="13312" width="9" style="104"/>
    <col min="13313" max="13313" width="39" style="104" customWidth="1"/>
    <col min="13314" max="13316" width="17.375" style="104" customWidth="1"/>
    <col min="13317" max="13317" width="18.75" style="104" customWidth="1"/>
    <col min="13318" max="13568" width="9" style="104"/>
    <col min="13569" max="13569" width="39" style="104" customWidth="1"/>
    <col min="13570" max="13572" width="17.375" style="104" customWidth="1"/>
    <col min="13573" max="13573" width="18.75" style="104" customWidth="1"/>
    <col min="13574" max="13824" width="9" style="104"/>
    <col min="13825" max="13825" width="39" style="104" customWidth="1"/>
    <col min="13826" max="13828" width="17.375" style="104" customWidth="1"/>
    <col min="13829" max="13829" width="18.75" style="104" customWidth="1"/>
    <col min="13830" max="14080" width="9" style="104"/>
    <col min="14081" max="14081" width="39" style="104" customWidth="1"/>
    <col min="14082" max="14084" width="17.375" style="104" customWidth="1"/>
    <col min="14085" max="14085" width="18.75" style="104" customWidth="1"/>
    <col min="14086" max="14336" width="9" style="104"/>
    <col min="14337" max="14337" width="39" style="104" customWidth="1"/>
    <col min="14338" max="14340" width="17.375" style="104" customWidth="1"/>
    <col min="14341" max="14341" width="18.75" style="104" customWidth="1"/>
    <col min="14342" max="14592" width="9" style="104"/>
    <col min="14593" max="14593" width="39" style="104" customWidth="1"/>
    <col min="14594" max="14596" width="17.375" style="104" customWidth="1"/>
    <col min="14597" max="14597" width="18.75" style="104" customWidth="1"/>
    <col min="14598" max="14848" width="9" style="104"/>
    <col min="14849" max="14849" width="39" style="104" customWidth="1"/>
    <col min="14850" max="14852" width="17.375" style="104" customWidth="1"/>
    <col min="14853" max="14853" width="18.75" style="104" customWidth="1"/>
    <col min="14854" max="15104" width="9" style="104"/>
    <col min="15105" max="15105" width="39" style="104" customWidth="1"/>
    <col min="15106" max="15108" width="17.375" style="104" customWidth="1"/>
    <col min="15109" max="15109" width="18.75" style="104" customWidth="1"/>
    <col min="15110" max="15360" width="9" style="104"/>
    <col min="15361" max="15361" width="39" style="104" customWidth="1"/>
    <col min="15362" max="15364" width="17.375" style="104" customWidth="1"/>
    <col min="15365" max="15365" width="18.75" style="104" customWidth="1"/>
    <col min="15366" max="15616" width="9" style="104"/>
    <col min="15617" max="15617" width="39" style="104" customWidth="1"/>
    <col min="15618" max="15620" width="17.375" style="104" customWidth="1"/>
    <col min="15621" max="15621" width="18.75" style="104" customWidth="1"/>
    <col min="15622" max="15872" width="9" style="104"/>
    <col min="15873" max="15873" width="39" style="104" customWidth="1"/>
    <col min="15874" max="15876" width="17.375" style="104" customWidth="1"/>
    <col min="15877" max="15877" width="18.75" style="104" customWidth="1"/>
    <col min="15878" max="16128" width="9" style="104"/>
    <col min="16129" max="16129" width="39" style="104" customWidth="1"/>
    <col min="16130" max="16132" width="17.375" style="104" customWidth="1"/>
    <col min="16133" max="16133" width="18.75" style="104" customWidth="1"/>
    <col min="16134" max="16384" width="9" style="104"/>
  </cols>
  <sheetData>
    <row r="2" spans="1:14" s="100" customFormat="1" ht="23.25" customHeight="1">
      <c r="A2" s="334" t="s">
        <v>320</v>
      </c>
      <c r="B2" s="334"/>
      <c r="C2" s="334"/>
      <c r="D2" s="334"/>
      <c r="E2" s="334"/>
    </row>
    <row r="3" spans="1:14" s="100" customFormat="1" ht="16.5" customHeight="1">
      <c r="A3" s="101"/>
      <c r="B3" s="101"/>
    </row>
    <row r="4" spans="1:14" ht="18" customHeight="1">
      <c r="A4" s="102" t="s">
        <v>75</v>
      </c>
      <c r="B4" s="337"/>
      <c r="C4" s="337"/>
      <c r="D4" s="337"/>
      <c r="E4" s="337"/>
      <c r="F4" s="103"/>
      <c r="G4" s="103"/>
      <c r="H4" s="103"/>
      <c r="I4" s="103"/>
      <c r="J4" s="103"/>
      <c r="K4" s="103"/>
      <c r="L4" s="103"/>
      <c r="M4" s="103"/>
      <c r="N4" s="103"/>
    </row>
    <row r="5" spans="1:14" ht="18" customHeight="1">
      <c r="A5" s="102" t="s">
        <v>76</v>
      </c>
      <c r="B5" s="337"/>
      <c r="C5" s="337"/>
      <c r="D5" s="337"/>
      <c r="E5" s="337"/>
      <c r="F5" s="103"/>
      <c r="G5" s="103"/>
      <c r="H5" s="103"/>
      <c r="I5" s="103"/>
      <c r="J5" s="103"/>
      <c r="K5" s="103"/>
      <c r="L5" s="103"/>
      <c r="M5" s="103"/>
      <c r="N5" s="103"/>
    </row>
    <row r="6" spans="1:14" ht="18" customHeight="1">
      <c r="A6" s="102" t="s">
        <v>77</v>
      </c>
      <c r="B6" s="337"/>
      <c r="C6" s="337"/>
      <c r="D6" s="337"/>
      <c r="E6" s="337"/>
      <c r="F6" s="103"/>
      <c r="G6" s="103"/>
      <c r="H6" s="103"/>
      <c r="I6" s="103"/>
      <c r="J6" s="103"/>
      <c r="K6" s="103"/>
      <c r="L6" s="103"/>
      <c r="M6" s="103"/>
      <c r="N6" s="103"/>
    </row>
    <row r="7" spans="1:14" ht="18" customHeight="1">
      <c r="A7" s="102" t="s">
        <v>78</v>
      </c>
      <c r="B7" s="337"/>
      <c r="C7" s="337"/>
      <c r="D7" s="337"/>
      <c r="E7" s="337"/>
      <c r="F7" s="103"/>
      <c r="G7" s="103"/>
      <c r="H7" s="103"/>
      <c r="I7" s="103"/>
      <c r="J7" s="103"/>
      <c r="K7" s="103"/>
      <c r="L7" s="103"/>
      <c r="M7" s="103"/>
      <c r="N7" s="103"/>
    </row>
    <row r="8" spans="1:14" ht="18" customHeight="1">
      <c r="A8" s="102" t="s">
        <v>79</v>
      </c>
      <c r="B8" s="337"/>
      <c r="C8" s="337"/>
      <c r="D8" s="337"/>
      <c r="E8" s="337"/>
      <c r="F8" s="103"/>
      <c r="G8" s="103"/>
      <c r="H8" s="103"/>
      <c r="I8" s="103"/>
      <c r="J8" s="103"/>
      <c r="K8" s="103"/>
      <c r="L8" s="103"/>
      <c r="M8" s="103"/>
      <c r="N8" s="103"/>
    </row>
    <row r="9" spans="1:14" ht="18" customHeight="1">
      <c r="A9" s="102" t="s">
        <v>80</v>
      </c>
      <c r="B9" s="337"/>
      <c r="C9" s="337"/>
      <c r="D9" s="337"/>
      <c r="E9" s="337"/>
      <c r="F9" s="103"/>
      <c r="G9" s="103"/>
      <c r="H9" s="103"/>
      <c r="I9" s="103"/>
      <c r="J9" s="103"/>
      <c r="K9" s="103"/>
      <c r="L9" s="103"/>
      <c r="M9" s="103"/>
      <c r="N9" s="103"/>
    </row>
    <row r="10" spans="1:14" ht="18" customHeight="1">
      <c r="A10" s="102" t="s">
        <v>81</v>
      </c>
      <c r="B10" s="337"/>
      <c r="C10" s="337"/>
      <c r="D10" s="337"/>
      <c r="E10" s="337"/>
      <c r="F10" s="103"/>
      <c r="G10" s="103"/>
      <c r="H10" s="103"/>
      <c r="I10" s="103"/>
      <c r="J10" s="103"/>
      <c r="K10" s="103"/>
      <c r="L10" s="103"/>
      <c r="M10" s="103"/>
      <c r="N10" s="103"/>
    </row>
    <row r="11" spans="1:14" ht="18" customHeight="1">
      <c r="A11" s="338" t="s">
        <v>82</v>
      </c>
      <c r="B11" s="337"/>
      <c r="C11" s="337"/>
      <c r="D11" s="337"/>
      <c r="E11" s="337"/>
      <c r="F11" s="103"/>
      <c r="G11" s="103"/>
      <c r="H11" s="103"/>
      <c r="I11" s="103"/>
      <c r="J11" s="103"/>
      <c r="K11" s="103"/>
      <c r="L11" s="103"/>
      <c r="M11" s="103"/>
      <c r="N11" s="103"/>
    </row>
    <row r="12" spans="1:14" ht="18" customHeight="1">
      <c r="A12" s="338"/>
      <c r="B12" s="337"/>
      <c r="C12" s="337"/>
      <c r="D12" s="337"/>
      <c r="E12" s="337"/>
      <c r="F12" s="103"/>
      <c r="G12" s="103"/>
      <c r="H12" s="103"/>
      <c r="I12" s="103"/>
      <c r="J12" s="103"/>
      <c r="K12" s="103"/>
      <c r="L12" s="103"/>
      <c r="M12" s="103"/>
      <c r="N12" s="103"/>
    </row>
    <row r="13" spans="1:14" ht="18" customHeight="1">
      <c r="A13" s="338"/>
      <c r="B13" s="337"/>
      <c r="C13" s="337"/>
      <c r="D13" s="337"/>
      <c r="E13" s="337"/>
      <c r="F13" s="103"/>
      <c r="G13" s="103"/>
      <c r="H13" s="103"/>
      <c r="I13" s="103"/>
      <c r="J13" s="103"/>
      <c r="K13" s="103"/>
      <c r="L13" s="103"/>
      <c r="M13" s="103"/>
      <c r="N13" s="103"/>
    </row>
    <row r="14" spans="1:14" ht="18" customHeight="1">
      <c r="A14" s="338"/>
      <c r="B14" s="337"/>
      <c r="C14" s="337"/>
      <c r="D14" s="337"/>
      <c r="E14" s="337"/>
      <c r="F14" s="103"/>
      <c r="G14" s="103"/>
      <c r="H14" s="103"/>
      <c r="I14" s="103"/>
      <c r="J14" s="103"/>
      <c r="K14" s="103"/>
      <c r="L14" s="103"/>
      <c r="M14" s="103"/>
      <c r="N14" s="103"/>
    </row>
    <row r="15" spans="1:14" ht="18" customHeight="1">
      <c r="A15" s="338"/>
      <c r="B15" s="337"/>
      <c r="C15" s="337"/>
      <c r="D15" s="337"/>
      <c r="E15" s="337"/>
      <c r="F15" s="103"/>
      <c r="G15" s="103"/>
      <c r="H15" s="103"/>
      <c r="I15" s="103"/>
      <c r="J15" s="103"/>
      <c r="K15" s="103"/>
      <c r="L15" s="103"/>
      <c r="M15" s="103"/>
      <c r="N15" s="103"/>
    </row>
    <row r="16" spans="1:14" ht="18" customHeight="1">
      <c r="A16" s="338"/>
      <c r="B16" s="337"/>
      <c r="C16" s="337"/>
      <c r="D16" s="337"/>
      <c r="E16" s="337"/>
      <c r="F16" s="103"/>
      <c r="G16" s="103"/>
      <c r="H16" s="103"/>
      <c r="I16" s="103"/>
      <c r="J16" s="103"/>
      <c r="K16" s="103"/>
      <c r="L16" s="103"/>
      <c r="M16" s="103"/>
      <c r="N16" s="103"/>
    </row>
    <row r="17" spans="1:14" ht="18" customHeight="1">
      <c r="A17" s="102" t="s">
        <v>83</v>
      </c>
      <c r="B17" s="337"/>
      <c r="C17" s="337"/>
      <c r="D17" s="337"/>
      <c r="E17" s="337"/>
      <c r="F17" s="103"/>
      <c r="G17" s="103"/>
      <c r="H17" s="103"/>
      <c r="I17" s="103"/>
      <c r="J17" s="103"/>
      <c r="K17" s="103"/>
      <c r="L17" s="103"/>
      <c r="M17" s="103"/>
      <c r="N17" s="103"/>
    </row>
    <row r="18" spans="1:14" ht="18" customHeight="1">
      <c r="A18" s="102" t="s">
        <v>84</v>
      </c>
      <c r="B18" s="337"/>
      <c r="C18" s="337"/>
      <c r="D18" s="337"/>
      <c r="E18" s="337"/>
      <c r="F18" s="103"/>
      <c r="G18" s="103"/>
      <c r="H18" s="103"/>
      <c r="I18" s="103"/>
      <c r="J18" s="103"/>
      <c r="K18" s="103"/>
      <c r="L18" s="103"/>
      <c r="M18" s="103"/>
      <c r="N18" s="103"/>
    </row>
    <row r="19" spans="1:14" ht="18" customHeight="1">
      <c r="A19" s="102" t="s">
        <v>85</v>
      </c>
      <c r="B19" s="337"/>
      <c r="C19" s="337"/>
      <c r="D19" s="337"/>
      <c r="E19" s="337"/>
      <c r="F19" s="103"/>
      <c r="G19" s="103"/>
      <c r="H19" s="103"/>
      <c r="I19" s="103"/>
      <c r="J19" s="103"/>
      <c r="K19" s="103"/>
      <c r="L19" s="103"/>
      <c r="M19" s="103"/>
      <c r="N19" s="103"/>
    </row>
    <row r="20" spans="1:14" ht="18" customHeight="1">
      <c r="A20" s="102" t="s">
        <v>86</v>
      </c>
      <c r="B20" s="337"/>
      <c r="C20" s="337"/>
      <c r="D20" s="337"/>
      <c r="E20" s="337"/>
      <c r="F20" s="103"/>
      <c r="G20" s="103"/>
      <c r="H20" s="103"/>
      <c r="I20" s="103"/>
      <c r="J20" s="103"/>
      <c r="K20" s="103"/>
      <c r="L20" s="103"/>
      <c r="M20" s="103"/>
      <c r="N20" s="103"/>
    </row>
    <row r="21" spans="1:14" ht="18" customHeight="1">
      <c r="A21" s="102"/>
      <c r="B21" s="337" t="s">
        <v>87</v>
      </c>
      <c r="C21" s="337"/>
      <c r="D21" s="337"/>
      <c r="E21" s="337"/>
      <c r="F21" s="103"/>
      <c r="G21" s="103"/>
      <c r="H21" s="103"/>
      <c r="I21" s="103"/>
      <c r="J21" s="103"/>
      <c r="K21" s="103"/>
      <c r="L21" s="103"/>
      <c r="M21" s="103"/>
      <c r="N21" s="103"/>
    </row>
    <row r="22" spans="1:14" ht="18" customHeight="1">
      <c r="A22" s="338" t="s">
        <v>88</v>
      </c>
      <c r="B22" s="337" t="s">
        <v>89</v>
      </c>
      <c r="C22" s="337"/>
      <c r="D22" s="337"/>
      <c r="E22" s="337"/>
      <c r="F22" s="103"/>
      <c r="G22" s="103"/>
      <c r="H22" s="103"/>
      <c r="I22" s="103"/>
      <c r="J22" s="103"/>
      <c r="K22" s="103"/>
      <c r="L22" s="103"/>
      <c r="M22" s="103"/>
      <c r="N22" s="103"/>
    </row>
    <row r="23" spans="1:14" ht="18" customHeight="1">
      <c r="A23" s="338"/>
      <c r="B23" s="337" t="s">
        <v>90</v>
      </c>
      <c r="C23" s="337"/>
      <c r="D23" s="337"/>
      <c r="E23" s="337"/>
      <c r="F23" s="103"/>
      <c r="G23" s="103"/>
      <c r="H23" s="103"/>
      <c r="I23" s="103"/>
      <c r="J23" s="103"/>
      <c r="K23" s="103"/>
      <c r="L23" s="103"/>
      <c r="M23" s="103"/>
      <c r="N23" s="103"/>
    </row>
    <row r="24" spans="1:14" ht="18" customHeight="1">
      <c r="A24" s="338"/>
      <c r="B24" s="337" t="s">
        <v>91</v>
      </c>
      <c r="C24" s="337"/>
      <c r="D24" s="337"/>
      <c r="E24" s="337"/>
      <c r="F24" s="103"/>
      <c r="G24" s="103"/>
      <c r="H24" s="103"/>
      <c r="I24" s="103"/>
      <c r="J24" s="103"/>
      <c r="K24" s="103"/>
      <c r="L24" s="103"/>
      <c r="M24" s="103"/>
      <c r="N24" s="103"/>
    </row>
    <row r="25" spans="1:14" ht="18" customHeight="1">
      <c r="A25" s="338"/>
      <c r="B25" s="337" t="s">
        <v>92</v>
      </c>
      <c r="C25" s="337"/>
      <c r="D25" s="337"/>
      <c r="E25" s="337"/>
      <c r="F25" s="103"/>
      <c r="G25" s="103"/>
      <c r="H25" s="103"/>
      <c r="I25" s="103"/>
      <c r="J25" s="103"/>
      <c r="K25" s="103"/>
      <c r="L25" s="103"/>
      <c r="M25" s="103"/>
      <c r="N25" s="103"/>
    </row>
    <row r="26" spans="1:14" ht="18" customHeight="1">
      <c r="A26" s="338"/>
      <c r="B26" s="337" t="s">
        <v>93</v>
      </c>
      <c r="C26" s="337"/>
      <c r="D26" s="337"/>
      <c r="E26" s="337"/>
      <c r="F26" s="103"/>
      <c r="G26" s="103"/>
      <c r="H26" s="103"/>
      <c r="I26" s="103"/>
      <c r="J26" s="103"/>
      <c r="K26" s="103"/>
      <c r="L26" s="103"/>
      <c r="M26" s="103"/>
      <c r="N26" s="103"/>
    </row>
    <row r="27" spans="1:14" ht="18" customHeight="1">
      <c r="A27" s="338"/>
      <c r="B27" s="337" t="s">
        <v>94</v>
      </c>
      <c r="C27" s="337"/>
      <c r="D27" s="337"/>
      <c r="E27" s="337"/>
      <c r="F27" s="103"/>
      <c r="G27" s="103"/>
      <c r="H27" s="103"/>
      <c r="I27" s="103"/>
      <c r="J27" s="103"/>
      <c r="K27" s="103"/>
      <c r="L27" s="103"/>
      <c r="M27" s="103"/>
      <c r="N27" s="103"/>
    </row>
    <row r="28" spans="1:14" ht="18" customHeight="1">
      <c r="A28" s="338"/>
      <c r="B28" s="337" t="s">
        <v>95</v>
      </c>
      <c r="C28" s="337"/>
      <c r="D28" s="337"/>
      <c r="E28" s="337"/>
      <c r="F28" s="103"/>
      <c r="G28" s="103"/>
      <c r="H28" s="103"/>
      <c r="I28" s="103"/>
      <c r="J28" s="103"/>
      <c r="K28" s="103"/>
      <c r="L28" s="103"/>
      <c r="M28" s="103"/>
      <c r="N28" s="103"/>
    </row>
    <row r="29" spans="1:14" ht="18" customHeight="1">
      <c r="A29" s="338"/>
      <c r="B29" s="337" t="s">
        <v>96</v>
      </c>
      <c r="C29" s="337"/>
      <c r="D29" s="337"/>
      <c r="E29" s="337"/>
      <c r="F29" s="103"/>
      <c r="G29" s="103"/>
      <c r="H29" s="103"/>
      <c r="I29" s="103"/>
      <c r="J29" s="103"/>
      <c r="K29" s="103"/>
      <c r="L29" s="103"/>
      <c r="M29" s="103"/>
      <c r="N29" s="103"/>
    </row>
    <row r="30" spans="1:14" ht="18" customHeight="1">
      <c r="A30" s="338"/>
      <c r="B30" s="337" t="s">
        <v>97</v>
      </c>
      <c r="C30" s="337"/>
      <c r="D30" s="337"/>
      <c r="E30" s="337"/>
      <c r="F30" s="103"/>
      <c r="G30" s="103"/>
      <c r="H30" s="103"/>
      <c r="I30" s="103"/>
      <c r="J30" s="103"/>
      <c r="K30" s="103"/>
      <c r="L30" s="103"/>
      <c r="M30" s="103"/>
      <c r="N30" s="103"/>
    </row>
    <row r="31" spans="1:14" ht="18" customHeight="1">
      <c r="A31" s="338"/>
      <c r="B31" s="337" t="s">
        <v>98</v>
      </c>
      <c r="C31" s="337"/>
      <c r="D31" s="337"/>
      <c r="E31" s="337"/>
      <c r="F31" s="103"/>
      <c r="G31" s="103"/>
      <c r="H31" s="103"/>
      <c r="I31" s="103"/>
      <c r="J31" s="103"/>
      <c r="K31" s="103"/>
      <c r="L31" s="103"/>
      <c r="M31" s="103"/>
      <c r="N31" s="103"/>
    </row>
    <row r="32" spans="1:14" ht="18" customHeight="1">
      <c r="A32" s="338"/>
      <c r="B32" s="337" t="s">
        <v>99</v>
      </c>
      <c r="C32" s="337"/>
      <c r="D32" s="337"/>
      <c r="E32" s="337"/>
      <c r="F32" s="103"/>
      <c r="G32" s="103"/>
      <c r="H32" s="103"/>
      <c r="I32" s="103"/>
      <c r="J32" s="103"/>
      <c r="K32" s="103"/>
      <c r="L32" s="103"/>
      <c r="M32" s="103"/>
      <c r="N32" s="103"/>
    </row>
    <row r="33" spans="1:14" ht="18" customHeight="1">
      <c r="A33" s="338"/>
      <c r="B33" s="337" t="s">
        <v>100</v>
      </c>
      <c r="C33" s="337"/>
      <c r="D33" s="337"/>
      <c r="E33" s="337"/>
      <c r="F33" s="103"/>
      <c r="G33" s="103"/>
      <c r="H33" s="103"/>
      <c r="I33" s="103"/>
      <c r="J33" s="103"/>
      <c r="K33" s="103"/>
      <c r="L33" s="103"/>
      <c r="M33" s="103"/>
      <c r="N33" s="103"/>
    </row>
    <row r="34" spans="1:14" ht="18" customHeight="1">
      <c r="A34" s="338"/>
      <c r="B34" s="337" t="s">
        <v>101</v>
      </c>
      <c r="C34" s="337"/>
      <c r="D34" s="337"/>
      <c r="E34" s="337"/>
      <c r="F34" s="103"/>
      <c r="G34" s="103"/>
      <c r="H34" s="103"/>
      <c r="I34" s="103"/>
      <c r="J34" s="103"/>
      <c r="K34" s="103"/>
      <c r="L34" s="103"/>
      <c r="M34" s="103"/>
      <c r="N34" s="103"/>
    </row>
    <row r="35" spans="1:14" ht="18" customHeight="1">
      <c r="A35" s="338"/>
      <c r="B35" s="337" t="s">
        <v>102</v>
      </c>
      <c r="C35" s="337"/>
      <c r="D35" s="337"/>
      <c r="E35" s="337"/>
      <c r="F35" s="103"/>
      <c r="G35" s="103"/>
      <c r="H35" s="103"/>
      <c r="I35" s="103"/>
      <c r="J35" s="103"/>
      <c r="K35" s="103"/>
      <c r="L35" s="103"/>
      <c r="M35" s="103"/>
      <c r="N35" s="103"/>
    </row>
    <row r="36" spans="1:14" ht="18" customHeight="1">
      <c r="A36" s="338"/>
      <c r="B36" s="337" t="s">
        <v>103</v>
      </c>
      <c r="C36" s="337"/>
      <c r="D36" s="337"/>
      <c r="E36" s="337"/>
      <c r="F36" s="103"/>
      <c r="G36" s="103"/>
      <c r="H36" s="103"/>
      <c r="I36" s="103"/>
      <c r="J36" s="103"/>
      <c r="K36" s="103"/>
      <c r="L36" s="103"/>
      <c r="M36" s="103"/>
      <c r="N36" s="103"/>
    </row>
    <row r="37" spans="1:14" ht="18" customHeight="1">
      <c r="A37" s="338"/>
      <c r="B37" s="337" t="s">
        <v>104</v>
      </c>
      <c r="C37" s="337"/>
      <c r="D37" s="337"/>
      <c r="E37" s="337"/>
      <c r="F37" s="103"/>
      <c r="G37" s="103"/>
      <c r="H37" s="103"/>
      <c r="I37" s="103"/>
      <c r="J37" s="103"/>
      <c r="K37" s="103"/>
      <c r="L37" s="103"/>
      <c r="M37" s="103"/>
      <c r="N37" s="103"/>
    </row>
    <row r="38" spans="1:14" ht="18" customHeight="1">
      <c r="A38" s="338"/>
      <c r="B38" s="337" t="s">
        <v>105</v>
      </c>
      <c r="C38" s="337"/>
      <c r="D38" s="337"/>
      <c r="E38" s="337"/>
      <c r="F38" s="103"/>
      <c r="G38" s="103"/>
      <c r="H38" s="103"/>
      <c r="I38" s="103"/>
      <c r="J38" s="103"/>
      <c r="K38" s="103"/>
      <c r="L38" s="103"/>
      <c r="M38" s="103"/>
      <c r="N38" s="103"/>
    </row>
    <row r="39" spans="1:14" ht="18" customHeight="1">
      <c r="A39" s="102" t="s">
        <v>106</v>
      </c>
      <c r="B39" s="337" t="s">
        <v>107</v>
      </c>
      <c r="C39" s="337"/>
      <c r="D39" s="337"/>
      <c r="E39" s="337"/>
      <c r="F39" s="103"/>
      <c r="G39" s="103"/>
      <c r="H39" s="103"/>
      <c r="I39" s="103"/>
      <c r="J39" s="103"/>
      <c r="K39" s="103"/>
      <c r="L39" s="103"/>
      <c r="M39" s="103"/>
      <c r="N39" s="103"/>
    </row>
    <row r="40" spans="1:14" ht="18" customHeight="1">
      <c r="A40" s="338" t="s">
        <v>108</v>
      </c>
      <c r="B40" s="337" t="s">
        <v>109</v>
      </c>
      <c r="C40" s="337"/>
      <c r="D40" s="337"/>
      <c r="E40" s="337"/>
      <c r="F40" s="103"/>
      <c r="G40" s="103"/>
      <c r="H40" s="103"/>
      <c r="I40" s="103"/>
      <c r="J40" s="103"/>
      <c r="K40" s="103"/>
      <c r="L40" s="103"/>
      <c r="M40" s="103"/>
      <c r="N40" s="103"/>
    </row>
    <row r="41" spans="1:14" ht="18" customHeight="1">
      <c r="A41" s="338"/>
      <c r="B41" s="337" t="s">
        <v>110</v>
      </c>
      <c r="C41" s="337"/>
      <c r="D41" s="337"/>
      <c r="E41" s="337"/>
      <c r="F41" s="103"/>
      <c r="G41" s="103"/>
      <c r="H41" s="103"/>
      <c r="I41" s="103"/>
      <c r="J41" s="103"/>
      <c r="K41" s="103"/>
      <c r="L41" s="103"/>
      <c r="M41" s="103"/>
      <c r="N41" s="103"/>
    </row>
    <row r="42" spans="1:14" ht="18" customHeight="1">
      <c r="A42" s="338"/>
      <c r="B42" s="337" t="s">
        <v>111</v>
      </c>
      <c r="C42" s="337"/>
      <c r="D42" s="337"/>
      <c r="E42" s="337"/>
      <c r="F42" s="103"/>
      <c r="G42" s="103"/>
      <c r="H42" s="103"/>
      <c r="I42" s="103"/>
      <c r="J42" s="103"/>
      <c r="K42" s="103"/>
      <c r="L42" s="103"/>
      <c r="M42" s="103"/>
      <c r="N42" s="103"/>
    </row>
    <row r="43" spans="1:14" ht="18" customHeight="1">
      <c r="A43" s="105"/>
      <c r="B43" s="337" t="s">
        <v>112</v>
      </c>
      <c r="C43" s="337"/>
      <c r="D43" s="337"/>
      <c r="E43" s="337"/>
      <c r="F43" s="103"/>
      <c r="G43" s="103"/>
      <c r="H43" s="103"/>
      <c r="I43" s="103"/>
      <c r="J43" s="103"/>
      <c r="K43" s="103"/>
      <c r="L43" s="103"/>
      <c r="M43" s="103"/>
      <c r="N43" s="103"/>
    </row>
    <row r="44" spans="1:14" ht="18" customHeight="1">
      <c r="A44" s="105"/>
      <c r="B44" s="337" t="s">
        <v>113</v>
      </c>
      <c r="C44" s="337"/>
      <c r="D44" s="337"/>
      <c r="E44" s="337"/>
      <c r="F44" s="103"/>
      <c r="G44" s="103"/>
      <c r="H44" s="103"/>
      <c r="I44" s="103"/>
      <c r="J44" s="103"/>
      <c r="K44" s="103"/>
      <c r="L44" s="103"/>
      <c r="M44" s="103"/>
      <c r="N44" s="103"/>
    </row>
    <row r="45" spans="1:14" ht="12" customHeight="1">
      <c r="A45" s="103"/>
      <c r="B45" s="103"/>
      <c r="C45" s="103"/>
      <c r="D45" s="103"/>
      <c r="E45" s="103"/>
      <c r="F45" s="103"/>
      <c r="G45" s="103"/>
      <c r="H45" s="103"/>
      <c r="I45" s="103"/>
      <c r="J45" s="103"/>
      <c r="K45" s="103"/>
      <c r="L45" s="103"/>
      <c r="M45" s="103"/>
      <c r="N45" s="103"/>
    </row>
  </sheetData>
  <mergeCells count="45">
    <mergeCell ref="B8:E8"/>
    <mergeCell ref="A2:E2"/>
    <mergeCell ref="B4:E4"/>
    <mergeCell ref="B5:E5"/>
    <mergeCell ref="B6:E6"/>
    <mergeCell ref="B7:E7"/>
    <mergeCell ref="B9:E9"/>
    <mergeCell ref="B10:E10"/>
    <mergeCell ref="A11:A16"/>
    <mergeCell ref="B11:E11"/>
    <mergeCell ref="B12:E12"/>
    <mergeCell ref="B13:E13"/>
    <mergeCell ref="B14:E14"/>
    <mergeCell ref="B15:E15"/>
    <mergeCell ref="B16:E16"/>
    <mergeCell ref="B33:E33"/>
    <mergeCell ref="B34:E34"/>
    <mergeCell ref="B35:E35"/>
    <mergeCell ref="B36:E36"/>
    <mergeCell ref="B17:E17"/>
    <mergeCell ref="B18:E18"/>
    <mergeCell ref="B19:E19"/>
    <mergeCell ref="B20:E20"/>
    <mergeCell ref="B21:E21"/>
    <mergeCell ref="B28:E28"/>
    <mergeCell ref="B29:E29"/>
    <mergeCell ref="B30:E30"/>
    <mergeCell ref="B31:E31"/>
    <mergeCell ref="B32:E32"/>
    <mergeCell ref="B43:E43"/>
    <mergeCell ref="B44:E44"/>
    <mergeCell ref="B38:E38"/>
    <mergeCell ref="B39:E39"/>
    <mergeCell ref="A40:A42"/>
    <mergeCell ref="B40:E40"/>
    <mergeCell ref="B41:E41"/>
    <mergeCell ref="B42:E42"/>
    <mergeCell ref="A22:A38"/>
    <mergeCell ref="B22:E22"/>
    <mergeCell ref="B23:E23"/>
    <mergeCell ref="B24:E24"/>
    <mergeCell ref="B25:E25"/>
    <mergeCell ref="B37:E37"/>
    <mergeCell ref="B26:E26"/>
    <mergeCell ref="B27:E27"/>
  </mergeCells>
  <phoneticPr fontId="1" type="noConversion"/>
  <pageMargins left="0.7" right="0.7" top="0.75" bottom="0.75" header="0.3" footer="0.3"/>
  <pageSetup paperSize="9" scale="8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9"/>
  <sheetViews>
    <sheetView zoomScaleNormal="100" zoomScaleSheetLayoutView="100" workbookViewId="0">
      <selection activeCell="J11" sqref="J11"/>
    </sheetView>
  </sheetViews>
  <sheetFormatPr defaultColWidth="9" defaultRowHeight="11.25"/>
  <cols>
    <col min="1" max="2" width="12.375" style="80" customWidth="1"/>
    <col min="3" max="3" width="12.375" style="99" customWidth="1"/>
    <col min="4" max="4" width="12.375" style="80" customWidth="1"/>
    <col min="5" max="5" width="12.375" style="99" customWidth="1"/>
    <col min="6" max="6" width="12.375" style="80" customWidth="1"/>
    <col min="7" max="7" width="12.375" style="99" customWidth="1"/>
    <col min="8" max="241" width="9" style="80"/>
    <col min="242" max="242" width="10.5" style="80" customWidth="1"/>
    <col min="243" max="243" width="9.625" style="80" customWidth="1"/>
    <col min="244" max="244" width="5.625" style="80" customWidth="1"/>
    <col min="245" max="245" width="8.25" style="80" customWidth="1"/>
    <col min="246" max="247" width="6.375" style="80" customWidth="1"/>
    <col min="248" max="248" width="6.25" style="80" customWidth="1"/>
    <col min="249" max="249" width="8.25" style="80" customWidth="1"/>
    <col min="250" max="250" width="6.375" style="80" customWidth="1"/>
    <col min="251" max="251" width="7.375" style="80" customWidth="1"/>
    <col min="252" max="252" width="6" style="80" customWidth="1"/>
    <col min="253" max="253" width="8.25" style="80" customWidth="1"/>
    <col min="254" max="254" width="6.375" style="80" customWidth="1"/>
    <col min="255" max="255" width="8.25" style="80" customWidth="1"/>
    <col min="256" max="256" width="6.375" style="80" customWidth="1"/>
    <col min="257" max="257" width="7.75" style="80" customWidth="1"/>
    <col min="258" max="258" width="6.625" style="80" customWidth="1"/>
    <col min="259" max="259" width="7.5" style="80" customWidth="1"/>
    <col min="260" max="260" width="6.375" style="80" customWidth="1"/>
    <col min="261" max="261" width="8" style="80" customWidth="1"/>
    <col min="262" max="262" width="6.5" style="80" customWidth="1"/>
    <col min="263" max="263" width="7.625" style="80" customWidth="1"/>
    <col min="264" max="497" width="9" style="80"/>
    <col min="498" max="498" width="10.5" style="80" customWidth="1"/>
    <col min="499" max="499" width="9.625" style="80" customWidth="1"/>
    <col min="500" max="500" width="5.625" style="80" customWidth="1"/>
    <col min="501" max="501" width="8.25" style="80" customWidth="1"/>
    <col min="502" max="503" width="6.375" style="80" customWidth="1"/>
    <col min="504" max="504" width="6.25" style="80" customWidth="1"/>
    <col min="505" max="505" width="8.25" style="80" customWidth="1"/>
    <col min="506" max="506" width="6.375" style="80" customWidth="1"/>
    <col min="507" max="507" width="7.375" style="80" customWidth="1"/>
    <col min="508" max="508" width="6" style="80" customWidth="1"/>
    <col min="509" max="509" width="8.25" style="80" customWidth="1"/>
    <col min="510" max="510" width="6.375" style="80" customWidth="1"/>
    <col min="511" max="511" width="8.25" style="80" customWidth="1"/>
    <col min="512" max="512" width="6.375" style="80" customWidth="1"/>
    <col min="513" max="513" width="7.75" style="80" customWidth="1"/>
    <col min="514" max="514" width="6.625" style="80" customWidth="1"/>
    <col min="515" max="515" width="7.5" style="80" customWidth="1"/>
    <col min="516" max="516" width="6.375" style="80" customWidth="1"/>
    <col min="517" max="517" width="8" style="80" customWidth="1"/>
    <col min="518" max="518" width="6.5" style="80" customWidth="1"/>
    <col min="519" max="519" width="7.625" style="80" customWidth="1"/>
    <col min="520" max="753" width="9" style="80"/>
    <col min="754" max="754" width="10.5" style="80" customWidth="1"/>
    <col min="755" max="755" width="9.625" style="80" customWidth="1"/>
    <col min="756" max="756" width="5.625" style="80" customWidth="1"/>
    <col min="757" max="757" width="8.25" style="80" customWidth="1"/>
    <col min="758" max="759" width="6.375" style="80" customWidth="1"/>
    <col min="760" max="760" width="6.25" style="80" customWidth="1"/>
    <col min="761" max="761" width="8.25" style="80" customWidth="1"/>
    <col min="762" max="762" width="6.375" style="80" customWidth="1"/>
    <col min="763" max="763" width="7.375" style="80" customWidth="1"/>
    <col min="764" max="764" width="6" style="80" customWidth="1"/>
    <col min="765" max="765" width="8.25" style="80" customWidth="1"/>
    <col min="766" max="766" width="6.375" style="80" customWidth="1"/>
    <col min="767" max="767" width="8.25" style="80" customWidth="1"/>
    <col min="768" max="768" width="6.375" style="80" customWidth="1"/>
    <col min="769" max="769" width="7.75" style="80" customWidth="1"/>
    <col min="770" max="770" width="6.625" style="80" customWidth="1"/>
    <col min="771" max="771" width="7.5" style="80" customWidth="1"/>
    <col min="772" max="772" width="6.375" style="80" customWidth="1"/>
    <col min="773" max="773" width="8" style="80" customWidth="1"/>
    <col min="774" max="774" width="6.5" style="80" customWidth="1"/>
    <col min="775" max="775" width="7.625" style="80" customWidth="1"/>
    <col min="776" max="1009" width="9" style="80"/>
    <col min="1010" max="1010" width="10.5" style="80" customWidth="1"/>
    <col min="1011" max="1011" width="9.625" style="80" customWidth="1"/>
    <col min="1012" max="1012" width="5.625" style="80" customWidth="1"/>
    <col min="1013" max="1013" width="8.25" style="80" customWidth="1"/>
    <col min="1014" max="1015" width="6.375" style="80" customWidth="1"/>
    <col min="1016" max="1016" width="6.25" style="80" customWidth="1"/>
    <col min="1017" max="1017" width="8.25" style="80" customWidth="1"/>
    <col min="1018" max="1018" width="6.375" style="80" customWidth="1"/>
    <col min="1019" max="1019" width="7.375" style="80" customWidth="1"/>
    <col min="1020" max="1020" width="6" style="80" customWidth="1"/>
    <col min="1021" max="1021" width="8.25" style="80" customWidth="1"/>
    <col min="1022" max="1022" width="6.375" style="80" customWidth="1"/>
    <col min="1023" max="1023" width="8.25" style="80" customWidth="1"/>
    <col min="1024" max="1024" width="6.375" style="80" customWidth="1"/>
    <col min="1025" max="1025" width="7.75" style="80" customWidth="1"/>
    <col min="1026" max="1026" width="6.625" style="80" customWidth="1"/>
    <col min="1027" max="1027" width="7.5" style="80" customWidth="1"/>
    <col min="1028" max="1028" width="6.375" style="80" customWidth="1"/>
    <col min="1029" max="1029" width="8" style="80" customWidth="1"/>
    <col min="1030" max="1030" width="6.5" style="80" customWidth="1"/>
    <col min="1031" max="1031" width="7.625" style="80" customWidth="1"/>
    <col min="1032" max="1265" width="9" style="80"/>
    <col min="1266" max="1266" width="10.5" style="80" customWidth="1"/>
    <col min="1267" max="1267" width="9.625" style="80" customWidth="1"/>
    <col min="1268" max="1268" width="5.625" style="80" customWidth="1"/>
    <col min="1269" max="1269" width="8.25" style="80" customWidth="1"/>
    <col min="1270" max="1271" width="6.375" style="80" customWidth="1"/>
    <col min="1272" max="1272" width="6.25" style="80" customWidth="1"/>
    <col min="1273" max="1273" width="8.25" style="80" customWidth="1"/>
    <col min="1274" max="1274" width="6.375" style="80" customWidth="1"/>
    <col min="1275" max="1275" width="7.375" style="80" customWidth="1"/>
    <col min="1276" max="1276" width="6" style="80" customWidth="1"/>
    <col min="1277" max="1277" width="8.25" style="80" customWidth="1"/>
    <col min="1278" max="1278" width="6.375" style="80" customWidth="1"/>
    <col min="1279" max="1279" width="8.25" style="80" customWidth="1"/>
    <col min="1280" max="1280" width="6.375" style="80" customWidth="1"/>
    <col min="1281" max="1281" width="7.75" style="80" customWidth="1"/>
    <col min="1282" max="1282" width="6.625" style="80" customWidth="1"/>
    <col min="1283" max="1283" width="7.5" style="80" customWidth="1"/>
    <col min="1284" max="1284" width="6.375" style="80" customWidth="1"/>
    <col min="1285" max="1285" width="8" style="80" customWidth="1"/>
    <col min="1286" max="1286" width="6.5" style="80" customWidth="1"/>
    <col min="1287" max="1287" width="7.625" style="80" customWidth="1"/>
    <col min="1288" max="1521" width="9" style="80"/>
    <col min="1522" max="1522" width="10.5" style="80" customWidth="1"/>
    <col min="1523" max="1523" width="9.625" style="80" customWidth="1"/>
    <col min="1524" max="1524" width="5.625" style="80" customWidth="1"/>
    <col min="1525" max="1525" width="8.25" style="80" customWidth="1"/>
    <col min="1526" max="1527" width="6.375" style="80" customWidth="1"/>
    <col min="1528" max="1528" width="6.25" style="80" customWidth="1"/>
    <col min="1529" max="1529" width="8.25" style="80" customWidth="1"/>
    <col min="1530" max="1530" width="6.375" style="80" customWidth="1"/>
    <col min="1531" max="1531" width="7.375" style="80" customWidth="1"/>
    <col min="1532" max="1532" width="6" style="80" customWidth="1"/>
    <col min="1533" max="1533" width="8.25" style="80" customWidth="1"/>
    <col min="1534" max="1534" width="6.375" style="80" customWidth="1"/>
    <col min="1535" max="1535" width="8.25" style="80" customWidth="1"/>
    <col min="1536" max="1536" width="6.375" style="80" customWidth="1"/>
    <col min="1537" max="1537" width="7.75" style="80" customWidth="1"/>
    <col min="1538" max="1538" width="6.625" style="80" customWidth="1"/>
    <col min="1539" max="1539" width="7.5" style="80" customWidth="1"/>
    <col min="1540" max="1540" width="6.375" style="80" customWidth="1"/>
    <col min="1541" max="1541" width="8" style="80" customWidth="1"/>
    <col min="1542" max="1542" width="6.5" style="80" customWidth="1"/>
    <col min="1543" max="1543" width="7.625" style="80" customWidth="1"/>
    <col min="1544" max="1777" width="9" style="80"/>
    <col min="1778" max="1778" width="10.5" style="80" customWidth="1"/>
    <col min="1779" max="1779" width="9.625" style="80" customWidth="1"/>
    <col min="1780" max="1780" width="5.625" style="80" customWidth="1"/>
    <col min="1781" max="1781" width="8.25" style="80" customWidth="1"/>
    <col min="1782" max="1783" width="6.375" style="80" customWidth="1"/>
    <col min="1784" max="1784" width="6.25" style="80" customWidth="1"/>
    <col min="1785" max="1785" width="8.25" style="80" customWidth="1"/>
    <col min="1786" max="1786" width="6.375" style="80" customWidth="1"/>
    <col min="1787" max="1787" width="7.375" style="80" customWidth="1"/>
    <col min="1788" max="1788" width="6" style="80" customWidth="1"/>
    <col min="1789" max="1789" width="8.25" style="80" customWidth="1"/>
    <col min="1790" max="1790" width="6.375" style="80" customWidth="1"/>
    <col min="1791" max="1791" width="8.25" style="80" customWidth="1"/>
    <col min="1792" max="1792" width="6.375" style="80" customWidth="1"/>
    <col min="1793" max="1793" width="7.75" style="80" customWidth="1"/>
    <col min="1794" max="1794" width="6.625" style="80" customWidth="1"/>
    <col min="1795" max="1795" width="7.5" style="80" customWidth="1"/>
    <col min="1796" max="1796" width="6.375" style="80" customWidth="1"/>
    <col min="1797" max="1797" width="8" style="80" customWidth="1"/>
    <col min="1798" max="1798" width="6.5" style="80" customWidth="1"/>
    <col min="1799" max="1799" width="7.625" style="80" customWidth="1"/>
    <col min="1800" max="2033" width="9" style="80"/>
    <col min="2034" max="2034" width="10.5" style="80" customWidth="1"/>
    <col min="2035" max="2035" width="9.625" style="80" customWidth="1"/>
    <col min="2036" max="2036" width="5.625" style="80" customWidth="1"/>
    <col min="2037" max="2037" width="8.25" style="80" customWidth="1"/>
    <col min="2038" max="2039" width="6.375" style="80" customWidth="1"/>
    <col min="2040" max="2040" width="6.25" style="80" customWidth="1"/>
    <col min="2041" max="2041" width="8.25" style="80" customWidth="1"/>
    <col min="2042" max="2042" width="6.375" style="80" customWidth="1"/>
    <col min="2043" max="2043" width="7.375" style="80" customWidth="1"/>
    <col min="2044" max="2044" width="6" style="80" customWidth="1"/>
    <col min="2045" max="2045" width="8.25" style="80" customWidth="1"/>
    <col min="2046" max="2046" width="6.375" style="80" customWidth="1"/>
    <col min="2047" max="2047" width="8.25" style="80" customWidth="1"/>
    <col min="2048" max="2048" width="6.375" style="80" customWidth="1"/>
    <col min="2049" max="2049" width="7.75" style="80" customWidth="1"/>
    <col min="2050" max="2050" width="6.625" style="80" customWidth="1"/>
    <col min="2051" max="2051" width="7.5" style="80" customWidth="1"/>
    <col min="2052" max="2052" width="6.375" style="80" customWidth="1"/>
    <col min="2053" max="2053" width="8" style="80" customWidth="1"/>
    <col min="2054" max="2054" width="6.5" style="80" customWidth="1"/>
    <col min="2055" max="2055" width="7.625" style="80" customWidth="1"/>
    <col min="2056" max="2289" width="9" style="80"/>
    <col min="2290" max="2290" width="10.5" style="80" customWidth="1"/>
    <col min="2291" max="2291" width="9.625" style="80" customWidth="1"/>
    <col min="2292" max="2292" width="5.625" style="80" customWidth="1"/>
    <col min="2293" max="2293" width="8.25" style="80" customWidth="1"/>
    <col min="2294" max="2295" width="6.375" style="80" customWidth="1"/>
    <col min="2296" max="2296" width="6.25" style="80" customWidth="1"/>
    <col min="2297" max="2297" width="8.25" style="80" customWidth="1"/>
    <col min="2298" max="2298" width="6.375" style="80" customWidth="1"/>
    <col min="2299" max="2299" width="7.375" style="80" customWidth="1"/>
    <col min="2300" max="2300" width="6" style="80" customWidth="1"/>
    <col min="2301" max="2301" width="8.25" style="80" customWidth="1"/>
    <col min="2302" max="2302" width="6.375" style="80" customWidth="1"/>
    <col min="2303" max="2303" width="8.25" style="80" customWidth="1"/>
    <col min="2304" max="2304" width="6.375" style="80" customWidth="1"/>
    <col min="2305" max="2305" width="7.75" style="80" customWidth="1"/>
    <col min="2306" max="2306" width="6.625" style="80" customWidth="1"/>
    <col min="2307" max="2307" width="7.5" style="80" customWidth="1"/>
    <col min="2308" max="2308" width="6.375" style="80" customWidth="1"/>
    <col min="2309" max="2309" width="8" style="80" customWidth="1"/>
    <col min="2310" max="2310" width="6.5" style="80" customWidth="1"/>
    <col min="2311" max="2311" width="7.625" style="80" customWidth="1"/>
    <col min="2312" max="2545" width="9" style="80"/>
    <col min="2546" max="2546" width="10.5" style="80" customWidth="1"/>
    <col min="2547" max="2547" width="9.625" style="80" customWidth="1"/>
    <col min="2548" max="2548" width="5.625" style="80" customWidth="1"/>
    <col min="2549" max="2549" width="8.25" style="80" customWidth="1"/>
    <col min="2550" max="2551" width="6.375" style="80" customWidth="1"/>
    <col min="2552" max="2552" width="6.25" style="80" customWidth="1"/>
    <col min="2553" max="2553" width="8.25" style="80" customWidth="1"/>
    <col min="2554" max="2554" width="6.375" style="80" customWidth="1"/>
    <col min="2555" max="2555" width="7.375" style="80" customWidth="1"/>
    <col min="2556" max="2556" width="6" style="80" customWidth="1"/>
    <col min="2557" max="2557" width="8.25" style="80" customWidth="1"/>
    <col min="2558" max="2558" width="6.375" style="80" customWidth="1"/>
    <col min="2559" max="2559" width="8.25" style="80" customWidth="1"/>
    <col min="2560" max="2560" width="6.375" style="80" customWidth="1"/>
    <col min="2561" max="2561" width="7.75" style="80" customWidth="1"/>
    <col min="2562" max="2562" width="6.625" style="80" customWidth="1"/>
    <col min="2563" max="2563" width="7.5" style="80" customWidth="1"/>
    <col min="2564" max="2564" width="6.375" style="80" customWidth="1"/>
    <col min="2565" max="2565" width="8" style="80" customWidth="1"/>
    <col min="2566" max="2566" width="6.5" style="80" customWidth="1"/>
    <col min="2567" max="2567" width="7.625" style="80" customWidth="1"/>
    <col min="2568" max="2801" width="9" style="80"/>
    <col min="2802" max="2802" width="10.5" style="80" customWidth="1"/>
    <col min="2803" max="2803" width="9.625" style="80" customWidth="1"/>
    <col min="2804" max="2804" width="5.625" style="80" customWidth="1"/>
    <col min="2805" max="2805" width="8.25" style="80" customWidth="1"/>
    <col min="2806" max="2807" width="6.375" style="80" customWidth="1"/>
    <col min="2808" max="2808" width="6.25" style="80" customWidth="1"/>
    <col min="2809" max="2809" width="8.25" style="80" customWidth="1"/>
    <col min="2810" max="2810" width="6.375" style="80" customWidth="1"/>
    <col min="2811" max="2811" width="7.375" style="80" customWidth="1"/>
    <col min="2812" max="2812" width="6" style="80" customWidth="1"/>
    <col min="2813" max="2813" width="8.25" style="80" customWidth="1"/>
    <col min="2814" max="2814" width="6.375" style="80" customWidth="1"/>
    <col min="2815" max="2815" width="8.25" style="80" customWidth="1"/>
    <col min="2816" max="2816" width="6.375" style="80" customWidth="1"/>
    <col min="2817" max="2817" width="7.75" style="80" customWidth="1"/>
    <col min="2818" max="2818" width="6.625" style="80" customWidth="1"/>
    <col min="2819" max="2819" width="7.5" style="80" customWidth="1"/>
    <col min="2820" max="2820" width="6.375" style="80" customWidth="1"/>
    <col min="2821" max="2821" width="8" style="80" customWidth="1"/>
    <col min="2822" max="2822" width="6.5" style="80" customWidth="1"/>
    <col min="2823" max="2823" width="7.625" style="80" customWidth="1"/>
    <col min="2824" max="3057" width="9" style="80"/>
    <col min="3058" max="3058" width="10.5" style="80" customWidth="1"/>
    <col min="3059" max="3059" width="9.625" style="80" customWidth="1"/>
    <col min="3060" max="3060" width="5.625" style="80" customWidth="1"/>
    <col min="3061" max="3061" width="8.25" style="80" customWidth="1"/>
    <col min="3062" max="3063" width="6.375" style="80" customWidth="1"/>
    <col min="3064" max="3064" width="6.25" style="80" customWidth="1"/>
    <col min="3065" max="3065" width="8.25" style="80" customWidth="1"/>
    <col min="3066" max="3066" width="6.375" style="80" customWidth="1"/>
    <col min="3067" max="3067" width="7.375" style="80" customWidth="1"/>
    <col min="3068" max="3068" width="6" style="80" customWidth="1"/>
    <col min="3069" max="3069" width="8.25" style="80" customWidth="1"/>
    <col min="3070" max="3070" width="6.375" style="80" customWidth="1"/>
    <col min="3071" max="3071" width="8.25" style="80" customWidth="1"/>
    <col min="3072" max="3072" width="6.375" style="80" customWidth="1"/>
    <col min="3073" max="3073" width="7.75" style="80" customWidth="1"/>
    <col min="3074" max="3074" width="6.625" style="80" customWidth="1"/>
    <col min="3075" max="3075" width="7.5" style="80" customWidth="1"/>
    <col min="3076" max="3076" width="6.375" style="80" customWidth="1"/>
    <col min="3077" max="3077" width="8" style="80" customWidth="1"/>
    <col min="3078" max="3078" width="6.5" style="80" customWidth="1"/>
    <col min="3079" max="3079" width="7.625" style="80" customWidth="1"/>
    <col min="3080" max="3313" width="9" style="80"/>
    <col min="3314" max="3314" width="10.5" style="80" customWidth="1"/>
    <col min="3315" max="3315" width="9.625" style="80" customWidth="1"/>
    <col min="3316" max="3316" width="5.625" style="80" customWidth="1"/>
    <col min="3317" max="3317" width="8.25" style="80" customWidth="1"/>
    <col min="3318" max="3319" width="6.375" style="80" customWidth="1"/>
    <col min="3320" max="3320" width="6.25" style="80" customWidth="1"/>
    <col min="3321" max="3321" width="8.25" style="80" customWidth="1"/>
    <col min="3322" max="3322" width="6.375" style="80" customWidth="1"/>
    <col min="3323" max="3323" width="7.375" style="80" customWidth="1"/>
    <col min="3324" max="3324" width="6" style="80" customWidth="1"/>
    <col min="3325" max="3325" width="8.25" style="80" customWidth="1"/>
    <col min="3326" max="3326" width="6.375" style="80" customWidth="1"/>
    <col min="3327" max="3327" width="8.25" style="80" customWidth="1"/>
    <col min="3328" max="3328" width="6.375" style="80" customWidth="1"/>
    <col min="3329" max="3329" width="7.75" style="80" customWidth="1"/>
    <col min="3330" max="3330" width="6.625" style="80" customWidth="1"/>
    <col min="3331" max="3331" width="7.5" style="80" customWidth="1"/>
    <col min="3332" max="3332" width="6.375" style="80" customWidth="1"/>
    <col min="3333" max="3333" width="8" style="80" customWidth="1"/>
    <col min="3334" max="3334" width="6.5" style="80" customWidth="1"/>
    <col min="3335" max="3335" width="7.625" style="80" customWidth="1"/>
    <col min="3336" max="3569" width="9" style="80"/>
    <col min="3570" max="3570" width="10.5" style="80" customWidth="1"/>
    <col min="3571" max="3571" width="9.625" style="80" customWidth="1"/>
    <col min="3572" max="3572" width="5.625" style="80" customWidth="1"/>
    <col min="3573" max="3573" width="8.25" style="80" customWidth="1"/>
    <col min="3574" max="3575" width="6.375" style="80" customWidth="1"/>
    <col min="3576" max="3576" width="6.25" style="80" customWidth="1"/>
    <col min="3577" max="3577" width="8.25" style="80" customWidth="1"/>
    <col min="3578" max="3578" width="6.375" style="80" customWidth="1"/>
    <col min="3579" max="3579" width="7.375" style="80" customWidth="1"/>
    <col min="3580" max="3580" width="6" style="80" customWidth="1"/>
    <col min="3581" max="3581" width="8.25" style="80" customWidth="1"/>
    <col min="3582" max="3582" width="6.375" style="80" customWidth="1"/>
    <col min="3583" max="3583" width="8.25" style="80" customWidth="1"/>
    <col min="3584" max="3584" width="6.375" style="80" customWidth="1"/>
    <col min="3585" max="3585" width="7.75" style="80" customWidth="1"/>
    <col min="3586" max="3586" width="6.625" style="80" customWidth="1"/>
    <col min="3587" max="3587" width="7.5" style="80" customWidth="1"/>
    <col min="3588" max="3588" width="6.375" style="80" customWidth="1"/>
    <col min="3589" max="3589" width="8" style="80" customWidth="1"/>
    <col min="3590" max="3590" width="6.5" style="80" customWidth="1"/>
    <col min="3591" max="3591" width="7.625" style="80" customWidth="1"/>
    <col min="3592" max="3825" width="9" style="80"/>
    <col min="3826" max="3826" width="10.5" style="80" customWidth="1"/>
    <col min="3827" max="3827" width="9.625" style="80" customWidth="1"/>
    <col min="3828" max="3828" width="5.625" style="80" customWidth="1"/>
    <col min="3829" max="3829" width="8.25" style="80" customWidth="1"/>
    <col min="3830" max="3831" width="6.375" style="80" customWidth="1"/>
    <col min="3832" max="3832" width="6.25" style="80" customWidth="1"/>
    <col min="3833" max="3833" width="8.25" style="80" customWidth="1"/>
    <col min="3834" max="3834" width="6.375" style="80" customWidth="1"/>
    <col min="3835" max="3835" width="7.375" style="80" customWidth="1"/>
    <col min="3836" max="3836" width="6" style="80" customWidth="1"/>
    <col min="3837" max="3837" width="8.25" style="80" customWidth="1"/>
    <col min="3838" max="3838" width="6.375" style="80" customWidth="1"/>
    <col min="3839" max="3839" width="8.25" style="80" customWidth="1"/>
    <col min="3840" max="3840" width="6.375" style="80" customWidth="1"/>
    <col min="3841" max="3841" width="7.75" style="80" customWidth="1"/>
    <col min="3842" max="3842" width="6.625" style="80" customWidth="1"/>
    <col min="3843" max="3843" width="7.5" style="80" customWidth="1"/>
    <col min="3844" max="3844" width="6.375" style="80" customWidth="1"/>
    <col min="3845" max="3845" width="8" style="80" customWidth="1"/>
    <col min="3846" max="3846" width="6.5" style="80" customWidth="1"/>
    <col min="3847" max="3847" width="7.625" style="80" customWidth="1"/>
    <col min="3848" max="4081" width="9" style="80"/>
    <col min="4082" max="4082" width="10.5" style="80" customWidth="1"/>
    <col min="4083" max="4083" width="9.625" style="80" customWidth="1"/>
    <col min="4084" max="4084" width="5.625" style="80" customWidth="1"/>
    <col min="4085" max="4085" width="8.25" style="80" customWidth="1"/>
    <col min="4086" max="4087" width="6.375" style="80" customWidth="1"/>
    <col min="4088" max="4088" width="6.25" style="80" customWidth="1"/>
    <col min="4089" max="4089" width="8.25" style="80" customWidth="1"/>
    <col min="4090" max="4090" width="6.375" style="80" customWidth="1"/>
    <col min="4091" max="4091" width="7.375" style="80" customWidth="1"/>
    <col min="4092" max="4092" width="6" style="80" customWidth="1"/>
    <col min="4093" max="4093" width="8.25" style="80" customWidth="1"/>
    <col min="4094" max="4094" width="6.375" style="80" customWidth="1"/>
    <col min="4095" max="4095" width="8.25" style="80" customWidth="1"/>
    <col min="4096" max="4096" width="6.375" style="80" customWidth="1"/>
    <col min="4097" max="4097" width="7.75" style="80" customWidth="1"/>
    <col min="4098" max="4098" width="6.625" style="80" customWidth="1"/>
    <col min="4099" max="4099" width="7.5" style="80" customWidth="1"/>
    <col min="4100" max="4100" width="6.375" style="80" customWidth="1"/>
    <col min="4101" max="4101" width="8" style="80" customWidth="1"/>
    <col min="4102" max="4102" width="6.5" style="80" customWidth="1"/>
    <col min="4103" max="4103" width="7.625" style="80" customWidth="1"/>
    <col min="4104" max="4337" width="9" style="80"/>
    <col min="4338" max="4338" width="10.5" style="80" customWidth="1"/>
    <col min="4339" max="4339" width="9.625" style="80" customWidth="1"/>
    <col min="4340" max="4340" width="5.625" style="80" customWidth="1"/>
    <col min="4341" max="4341" width="8.25" style="80" customWidth="1"/>
    <col min="4342" max="4343" width="6.375" style="80" customWidth="1"/>
    <col min="4344" max="4344" width="6.25" style="80" customWidth="1"/>
    <col min="4345" max="4345" width="8.25" style="80" customWidth="1"/>
    <col min="4346" max="4346" width="6.375" style="80" customWidth="1"/>
    <col min="4347" max="4347" width="7.375" style="80" customWidth="1"/>
    <col min="4348" max="4348" width="6" style="80" customWidth="1"/>
    <col min="4349" max="4349" width="8.25" style="80" customWidth="1"/>
    <col min="4350" max="4350" width="6.375" style="80" customWidth="1"/>
    <col min="4351" max="4351" width="8.25" style="80" customWidth="1"/>
    <col min="4352" max="4352" width="6.375" style="80" customWidth="1"/>
    <col min="4353" max="4353" width="7.75" style="80" customWidth="1"/>
    <col min="4354" max="4354" width="6.625" style="80" customWidth="1"/>
    <col min="4355" max="4355" width="7.5" style="80" customWidth="1"/>
    <col min="4356" max="4356" width="6.375" style="80" customWidth="1"/>
    <col min="4357" max="4357" width="8" style="80" customWidth="1"/>
    <col min="4358" max="4358" width="6.5" style="80" customWidth="1"/>
    <col min="4359" max="4359" width="7.625" style="80" customWidth="1"/>
    <col min="4360" max="4593" width="9" style="80"/>
    <col min="4594" max="4594" width="10.5" style="80" customWidth="1"/>
    <col min="4595" max="4595" width="9.625" style="80" customWidth="1"/>
    <col min="4596" max="4596" width="5.625" style="80" customWidth="1"/>
    <col min="4597" max="4597" width="8.25" style="80" customWidth="1"/>
    <col min="4598" max="4599" width="6.375" style="80" customWidth="1"/>
    <col min="4600" max="4600" width="6.25" style="80" customWidth="1"/>
    <col min="4601" max="4601" width="8.25" style="80" customWidth="1"/>
    <col min="4602" max="4602" width="6.375" style="80" customWidth="1"/>
    <col min="4603" max="4603" width="7.375" style="80" customWidth="1"/>
    <col min="4604" max="4604" width="6" style="80" customWidth="1"/>
    <col min="4605" max="4605" width="8.25" style="80" customWidth="1"/>
    <col min="4606" max="4606" width="6.375" style="80" customWidth="1"/>
    <col min="4607" max="4607" width="8.25" style="80" customWidth="1"/>
    <col min="4608" max="4608" width="6.375" style="80" customWidth="1"/>
    <col min="4609" max="4609" width="7.75" style="80" customWidth="1"/>
    <col min="4610" max="4610" width="6.625" style="80" customWidth="1"/>
    <col min="4611" max="4611" width="7.5" style="80" customWidth="1"/>
    <col min="4612" max="4612" width="6.375" style="80" customWidth="1"/>
    <col min="4613" max="4613" width="8" style="80" customWidth="1"/>
    <col min="4614" max="4614" width="6.5" style="80" customWidth="1"/>
    <col min="4615" max="4615" width="7.625" style="80" customWidth="1"/>
    <col min="4616" max="4849" width="9" style="80"/>
    <col min="4850" max="4850" width="10.5" style="80" customWidth="1"/>
    <col min="4851" max="4851" width="9.625" style="80" customWidth="1"/>
    <col min="4852" max="4852" width="5.625" style="80" customWidth="1"/>
    <col min="4853" max="4853" width="8.25" style="80" customWidth="1"/>
    <col min="4854" max="4855" width="6.375" style="80" customWidth="1"/>
    <col min="4856" max="4856" width="6.25" style="80" customWidth="1"/>
    <col min="4857" max="4857" width="8.25" style="80" customWidth="1"/>
    <col min="4858" max="4858" width="6.375" style="80" customWidth="1"/>
    <col min="4859" max="4859" width="7.375" style="80" customWidth="1"/>
    <col min="4860" max="4860" width="6" style="80" customWidth="1"/>
    <col min="4861" max="4861" width="8.25" style="80" customWidth="1"/>
    <col min="4862" max="4862" width="6.375" style="80" customWidth="1"/>
    <col min="4863" max="4863" width="8.25" style="80" customWidth="1"/>
    <col min="4864" max="4864" width="6.375" style="80" customWidth="1"/>
    <col min="4865" max="4865" width="7.75" style="80" customWidth="1"/>
    <col min="4866" max="4866" width="6.625" style="80" customWidth="1"/>
    <col min="4867" max="4867" width="7.5" style="80" customWidth="1"/>
    <col min="4868" max="4868" width="6.375" style="80" customWidth="1"/>
    <col min="4869" max="4869" width="8" style="80" customWidth="1"/>
    <col min="4870" max="4870" width="6.5" style="80" customWidth="1"/>
    <col min="4871" max="4871" width="7.625" style="80" customWidth="1"/>
    <col min="4872" max="5105" width="9" style="80"/>
    <col min="5106" max="5106" width="10.5" style="80" customWidth="1"/>
    <col min="5107" max="5107" width="9.625" style="80" customWidth="1"/>
    <col min="5108" max="5108" width="5.625" style="80" customWidth="1"/>
    <col min="5109" max="5109" width="8.25" style="80" customWidth="1"/>
    <col min="5110" max="5111" width="6.375" style="80" customWidth="1"/>
    <col min="5112" max="5112" width="6.25" style="80" customWidth="1"/>
    <col min="5113" max="5113" width="8.25" style="80" customWidth="1"/>
    <col min="5114" max="5114" width="6.375" style="80" customWidth="1"/>
    <col min="5115" max="5115" width="7.375" style="80" customWidth="1"/>
    <col min="5116" max="5116" width="6" style="80" customWidth="1"/>
    <col min="5117" max="5117" width="8.25" style="80" customWidth="1"/>
    <col min="5118" max="5118" width="6.375" style="80" customWidth="1"/>
    <col min="5119" max="5119" width="8.25" style="80" customWidth="1"/>
    <col min="5120" max="5120" width="6.375" style="80" customWidth="1"/>
    <col min="5121" max="5121" width="7.75" style="80" customWidth="1"/>
    <col min="5122" max="5122" width="6.625" style="80" customWidth="1"/>
    <col min="5123" max="5123" width="7.5" style="80" customWidth="1"/>
    <col min="5124" max="5124" width="6.375" style="80" customWidth="1"/>
    <col min="5125" max="5125" width="8" style="80" customWidth="1"/>
    <col min="5126" max="5126" width="6.5" style="80" customWidth="1"/>
    <col min="5127" max="5127" width="7.625" style="80" customWidth="1"/>
    <col min="5128" max="5361" width="9" style="80"/>
    <col min="5362" max="5362" width="10.5" style="80" customWidth="1"/>
    <col min="5363" max="5363" width="9.625" style="80" customWidth="1"/>
    <col min="5364" max="5364" width="5.625" style="80" customWidth="1"/>
    <col min="5365" max="5365" width="8.25" style="80" customWidth="1"/>
    <col min="5366" max="5367" width="6.375" style="80" customWidth="1"/>
    <col min="5368" max="5368" width="6.25" style="80" customWidth="1"/>
    <col min="5369" max="5369" width="8.25" style="80" customWidth="1"/>
    <col min="5370" max="5370" width="6.375" style="80" customWidth="1"/>
    <col min="5371" max="5371" width="7.375" style="80" customWidth="1"/>
    <col min="5372" max="5372" width="6" style="80" customWidth="1"/>
    <col min="5373" max="5373" width="8.25" style="80" customWidth="1"/>
    <col min="5374" max="5374" width="6.375" style="80" customWidth="1"/>
    <col min="5375" max="5375" width="8.25" style="80" customWidth="1"/>
    <col min="5376" max="5376" width="6.375" style="80" customWidth="1"/>
    <col min="5377" max="5377" width="7.75" style="80" customWidth="1"/>
    <col min="5378" max="5378" width="6.625" style="80" customWidth="1"/>
    <col min="5379" max="5379" width="7.5" style="80" customWidth="1"/>
    <col min="5380" max="5380" width="6.375" style="80" customWidth="1"/>
    <col min="5381" max="5381" width="8" style="80" customWidth="1"/>
    <col min="5382" max="5382" width="6.5" style="80" customWidth="1"/>
    <col min="5383" max="5383" width="7.625" style="80" customWidth="1"/>
    <col min="5384" max="5617" width="9" style="80"/>
    <col min="5618" max="5618" width="10.5" style="80" customWidth="1"/>
    <col min="5619" max="5619" width="9.625" style="80" customWidth="1"/>
    <col min="5620" max="5620" width="5.625" style="80" customWidth="1"/>
    <col min="5621" max="5621" width="8.25" style="80" customWidth="1"/>
    <col min="5622" max="5623" width="6.375" style="80" customWidth="1"/>
    <col min="5624" max="5624" width="6.25" style="80" customWidth="1"/>
    <col min="5625" max="5625" width="8.25" style="80" customWidth="1"/>
    <col min="5626" max="5626" width="6.375" style="80" customWidth="1"/>
    <col min="5627" max="5627" width="7.375" style="80" customWidth="1"/>
    <col min="5628" max="5628" width="6" style="80" customWidth="1"/>
    <col min="5629" max="5629" width="8.25" style="80" customWidth="1"/>
    <col min="5630" max="5630" width="6.375" style="80" customWidth="1"/>
    <col min="5631" max="5631" width="8.25" style="80" customWidth="1"/>
    <col min="5632" max="5632" width="6.375" style="80" customWidth="1"/>
    <col min="5633" max="5633" width="7.75" style="80" customWidth="1"/>
    <col min="5634" max="5634" width="6.625" style="80" customWidth="1"/>
    <col min="5635" max="5635" width="7.5" style="80" customWidth="1"/>
    <col min="5636" max="5636" width="6.375" style="80" customWidth="1"/>
    <col min="5637" max="5637" width="8" style="80" customWidth="1"/>
    <col min="5638" max="5638" width="6.5" style="80" customWidth="1"/>
    <col min="5639" max="5639" width="7.625" style="80" customWidth="1"/>
    <col min="5640" max="5873" width="9" style="80"/>
    <col min="5874" max="5874" width="10.5" style="80" customWidth="1"/>
    <col min="5875" max="5875" width="9.625" style="80" customWidth="1"/>
    <col min="5876" max="5876" width="5.625" style="80" customWidth="1"/>
    <col min="5877" max="5877" width="8.25" style="80" customWidth="1"/>
    <col min="5878" max="5879" width="6.375" style="80" customWidth="1"/>
    <col min="5880" max="5880" width="6.25" style="80" customWidth="1"/>
    <col min="5881" max="5881" width="8.25" style="80" customWidth="1"/>
    <col min="5882" max="5882" width="6.375" style="80" customWidth="1"/>
    <col min="5883" max="5883" width="7.375" style="80" customWidth="1"/>
    <col min="5884" max="5884" width="6" style="80" customWidth="1"/>
    <col min="5885" max="5885" width="8.25" style="80" customWidth="1"/>
    <col min="5886" max="5886" width="6.375" style="80" customWidth="1"/>
    <col min="5887" max="5887" width="8.25" style="80" customWidth="1"/>
    <col min="5888" max="5888" width="6.375" style="80" customWidth="1"/>
    <col min="5889" max="5889" width="7.75" style="80" customWidth="1"/>
    <col min="5890" max="5890" width="6.625" style="80" customWidth="1"/>
    <col min="5891" max="5891" width="7.5" style="80" customWidth="1"/>
    <col min="5892" max="5892" width="6.375" style="80" customWidth="1"/>
    <col min="5893" max="5893" width="8" style="80" customWidth="1"/>
    <col min="5894" max="5894" width="6.5" style="80" customWidth="1"/>
    <col min="5895" max="5895" width="7.625" style="80" customWidth="1"/>
    <col min="5896" max="6129" width="9" style="80"/>
    <col min="6130" max="6130" width="10.5" style="80" customWidth="1"/>
    <col min="6131" max="6131" width="9.625" style="80" customWidth="1"/>
    <col min="6132" max="6132" width="5.625" style="80" customWidth="1"/>
    <col min="6133" max="6133" width="8.25" style="80" customWidth="1"/>
    <col min="6134" max="6135" width="6.375" style="80" customWidth="1"/>
    <col min="6136" max="6136" width="6.25" style="80" customWidth="1"/>
    <col min="6137" max="6137" width="8.25" style="80" customWidth="1"/>
    <col min="6138" max="6138" width="6.375" style="80" customWidth="1"/>
    <col min="6139" max="6139" width="7.375" style="80" customWidth="1"/>
    <col min="6140" max="6140" width="6" style="80" customWidth="1"/>
    <col min="6141" max="6141" width="8.25" style="80" customWidth="1"/>
    <col min="6142" max="6142" width="6.375" style="80" customWidth="1"/>
    <col min="6143" max="6143" width="8.25" style="80" customWidth="1"/>
    <col min="6144" max="6144" width="6.375" style="80" customWidth="1"/>
    <col min="6145" max="6145" width="7.75" style="80" customWidth="1"/>
    <col min="6146" max="6146" width="6.625" style="80" customWidth="1"/>
    <col min="6147" max="6147" width="7.5" style="80" customWidth="1"/>
    <col min="6148" max="6148" width="6.375" style="80" customWidth="1"/>
    <col min="6149" max="6149" width="8" style="80" customWidth="1"/>
    <col min="6150" max="6150" width="6.5" style="80" customWidth="1"/>
    <col min="6151" max="6151" width="7.625" style="80" customWidth="1"/>
    <col min="6152" max="6385" width="9" style="80"/>
    <col min="6386" max="6386" width="10.5" style="80" customWidth="1"/>
    <col min="6387" max="6387" width="9.625" style="80" customWidth="1"/>
    <col min="6388" max="6388" width="5.625" style="80" customWidth="1"/>
    <col min="6389" max="6389" width="8.25" style="80" customWidth="1"/>
    <col min="6390" max="6391" width="6.375" style="80" customWidth="1"/>
    <col min="6392" max="6392" width="6.25" style="80" customWidth="1"/>
    <col min="6393" max="6393" width="8.25" style="80" customWidth="1"/>
    <col min="6394" max="6394" width="6.375" style="80" customWidth="1"/>
    <col min="6395" max="6395" width="7.375" style="80" customWidth="1"/>
    <col min="6396" max="6396" width="6" style="80" customWidth="1"/>
    <col min="6397" max="6397" width="8.25" style="80" customWidth="1"/>
    <col min="6398" max="6398" width="6.375" style="80" customWidth="1"/>
    <col min="6399" max="6399" width="8.25" style="80" customWidth="1"/>
    <col min="6400" max="6400" width="6.375" style="80" customWidth="1"/>
    <col min="6401" max="6401" width="7.75" style="80" customWidth="1"/>
    <col min="6402" max="6402" width="6.625" style="80" customWidth="1"/>
    <col min="6403" max="6403" width="7.5" style="80" customWidth="1"/>
    <col min="6404" max="6404" width="6.375" style="80" customWidth="1"/>
    <col min="6405" max="6405" width="8" style="80" customWidth="1"/>
    <col min="6406" max="6406" width="6.5" style="80" customWidth="1"/>
    <col min="6407" max="6407" width="7.625" style="80" customWidth="1"/>
    <col min="6408" max="6641" width="9" style="80"/>
    <col min="6642" max="6642" width="10.5" style="80" customWidth="1"/>
    <col min="6643" max="6643" width="9.625" style="80" customWidth="1"/>
    <col min="6644" max="6644" width="5.625" style="80" customWidth="1"/>
    <col min="6645" max="6645" width="8.25" style="80" customWidth="1"/>
    <col min="6646" max="6647" width="6.375" style="80" customWidth="1"/>
    <col min="6648" max="6648" width="6.25" style="80" customWidth="1"/>
    <col min="6649" max="6649" width="8.25" style="80" customWidth="1"/>
    <col min="6650" max="6650" width="6.375" style="80" customWidth="1"/>
    <col min="6651" max="6651" width="7.375" style="80" customWidth="1"/>
    <col min="6652" max="6652" width="6" style="80" customWidth="1"/>
    <col min="6653" max="6653" width="8.25" style="80" customWidth="1"/>
    <col min="6654" max="6654" width="6.375" style="80" customWidth="1"/>
    <col min="6655" max="6655" width="8.25" style="80" customWidth="1"/>
    <col min="6656" max="6656" width="6.375" style="80" customWidth="1"/>
    <col min="6657" max="6657" width="7.75" style="80" customWidth="1"/>
    <col min="6658" max="6658" width="6.625" style="80" customWidth="1"/>
    <col min="6659" max="6659" width="7.5" style="80" customWidth="1"/>
    <col min="6660" max="6660" width="6.375" style="80" customWidth="1"/>
    <col min="6661" max="6661" width="8" style="80" customWidth="1"/>
    <col min="6662" max="6662" width="6.5" style="80" customWidth="1"/>
    <col min="6663" max="6663" width="7.625" style="80" customWidth="1"/>
    <col min="6664" max="6897" width="9" style="80"/>
    <col min="6898" max="6898" width="10.5" style="80" customWidth="1"/>
    <col min="6899" max="6899" width="9.625" style="80" customWidth="1"/>
    <col min="6900" max="6900" width="5.625" style="80" customWidth="1"/>
    <col min="6901" max="6901" width="8.25" style="80" customWidth="1"/>
    <col min="6902" max="6903" width="6.375" style="80" customWidth="1"/>
    <col min="6904" max="6904" width="6.25" style="80" customWidth="1"/>
    <col min="6905" max="6905" width="8.25" style="80" customWidth="1"/>
    <col min="6906" max="6906" width="6.375" style="80" customWidth="1"/>
    <col min="6907" max="6907" width="7.375" style="80" customWidth="1"/>
    <col min="6908" max="6908" width="6" style="80" customWidth="1"/>
    <col min="6909" max="6909" width="8.25" style="80" customWidth="1"/>
    <col min="6910" max="6910" width="6.375" style="80" customWidth="1"/>
    <col min="6911" max="6911" width="8.25" style="80" customWidth="1"/>
    <col min="6912" max="6912" width="6.375" style="80" customWidth="1"/>
    <col min="6913" max="6913" width="7.75" style="80" customWidth="1"/>
    <col min="6914" max="6914" width="6.625" style="80" customWidth="1"/>
    <col min="6915" max="6915" width="7.5" style="80" customWidth="1"/>
    <col min="6916" max="6916" width="6.375" style="80" customWidth="1"/>
    <col min="6917" max="6917" width="8" style="80" customWidth="1"/>
    <col min="6918" max="6918" width="6.5" style="80" customWidth="1"/>
    <col min="6919" max="6919" width="7.625" style="80" customWidth="1"/>
    <col min="6920" max="7153" width="9" style="80"/>
    <col min="7154" max="7154" width="10.5" style="80" customWidth="1"/>
    <col min="7155" max="7155" width="9.625" style="80" customWidth="1"/>
    <col min="7156" max="7156" width="5.625" style="80" customWidth="1"/>
    <col min="7157" max="7157" width="8.25" style="80" customWidth="1"/>
    <col min="7158" max="7159" width="6.375" style="80" customWidth="1"/>
    <col min="7160" max="7160" width="6.25" style="80" customWidth="1"/>
    <col min="7161" max="7161" width="8.25" style="80" customWidth="1"/>
    <col min="7162" max="7162" width="6.375" style="80" customWidth="1"/>
    <col min="7163" max="7163" width="7.375" style="80" customWidth="1"/>
    <col min="7164" max="7164" width="6" style="80" customWidth="1"/>
    <col min="7165" max="7165" width="8.25" style="80" customWidth="1"/>
    <col min="7166" max="7166" width="6.375" style="80" customWidth="1"/>
    <col min="7167" max="7167" width="8.25" style="80" customWidth="1"/>
    <col min="7168" max="7168" width="6.375" style="80" customWidth="1"/>
    <col min="7169" max="7169" width="7.75" style="80" customWidth="1"/>
    <col min="7170" max="7170" width="6.625" style="80" customWidth="1"/>
    <col min="7171" max="7171" width="7.5" style="80" customWidth="1"/>
    <col min="7172" max="7172" width="6.375" style="80" customWidth="1"/>
    <col min="7173" max="7173" width="8" style="80" customWidth="1"/>
    <col min="7174" max="7174" width="6.5" style="80" customWidth="1"/>
    <col min="7175" max="7175" width="7.625" style="80" customWidth="1"/>
    <col min="7176" max="7409" width="9" style="80"/>
    <col min="7410" max="7410" width="10.5" style="80" customWidth="1"/>
    <col min="7411" max="7411" width="9.625" style="80" customWidth="1"/>
    <col min="7412" max="7412" width="5.625" style="80" customWidth="1"/>
    <col min="7413" max="7413" width="8.25" style="80" customWidth="1"/>
    <col min="7414" max="7415" width="6.375" style="80" customWidth="1"/>
    <col min="7416" max="7416" width="6.25" style="80" customWidth="1"/>
    <col min="7417" max="7417" width="8.25" style="80" customWidth="1"/>
    <col min="7418" max="7418" width="6.375" style="80" customWidth="1"/>
    <col min="7419" max="7419" width="7.375" style="80" customWidth="1"/>
    <col min="7420" max="7420" width="6" style="80" customWidth="1"/>
    <col min="7421" max="7421" width="8.25" style="80" customWidth="1"/>
    <col min="7422" max="7422" width="6.375" style="80" customWidth="1"/>
    <col min="7423" max="7423" width="8.25" style="80" customWidth="1"/>
    <col min="7424" max="7424" width="6.375" style="80" customWidth="1"/>
    <col min="7425" max="7425" width="7.75" style="80" customWidth="1"/>
    <col min="7426" max="7426" width="6.625" style="80" customWidth="1"/>
    <col min="7427" max="7427" width="7.5" style="80" customWidth="1"/>
    <col min="7428" max="7428" width="6.375" style="80" customWidth="1"/>
    <col min="7429" max="7429" width="8" style="80" customWidth="1"/>
    <col min="7430" max="7430" width="6.5" style="80" customWidth="1"/>
    <col min="7431" max="7431" width="7.625" style="80" customWidth="1"/>
    <col min="7432" max="7665" width="9" style="80"/>
    <col min="7666" max="7666" width="10.5" style="80" customWidth="1"/>
    <col min="7667" max="7667" width="9.625" style="80" customWidth="1"/>
    <col min="7668" max="7668" width="5.625" style="80" customWidth="1"/>
    <col min="7669" max="7669" width="8.25" style="80" customWidth="1"/>
    <col min="7670" max="7671" width="6.375" style="80" customWidth="1"/>
    <col min="7672" max="7672" width="6.25" style="80" customWidth="1"/>
    <col min="7673" max="7673" width="8.25" style="80" customWidth="1"/>
    <col min="7674" max="7674" width="6.375" style="80" customWidth="1"/>
    <col min="7675" max="7675" width="7.375" style="80" customWidth="1"/>
    <col min="7676" max="7676" width="6" style="80" customWidth="1"/>
    <col min="7677" max="7677" width="8.25" style="80" customWidth="1"/>
    <col min="7678" max="7678" width="6.375" style="80" customWidth="1"/>
    <col min="7679" max="7679" width="8.25" style="80" customWidth="1"/>
    <col min="7680" max="7680" width="6.375" style="80" customWidth="1"/>
    <col min="7681" max="7681" width="7.75" style="80" customWidth="1"/>
    <col min="7682" max="7682" width="6.625" style="80" customWidth="1"/>
    <col min="7683" max="7683" width="7.5" style="80" customWidth="1"/>
    <col min="7684" max="7684" width="6.375" style="80" customWidth="1"/>
    <col min="7685" max="7685" width="8" style="80" customWidth="1"/>
    <col min="7686" max="7686" width="6.5" style="80" customWidth="1"/>
    <col min="7687" max="7687" width="7.625" style="80" customWidth="1"/>
    <col min="7688" max="7921" width="9" style="80"/>
    <col min="7922" max="7922" width="10.5" style="80" customWidth="1"/>
    <col min="7923" max="7923" width="9.625" style="80" customWidth="1"/>
    <col min="7924" max="7924" width="5.625" style="80" customWidth="1"/>
    <col min="7925" max="7925" width="8.25" style="80" customWidth="1"/>
    <col min="7926" max="7927" width="6.375" style="80" customWidth="1"/>
    <col min="7928" max="7928" width="6.25" style="80" customWidth="1"/>
    <col min="7929" max="7929" width="8.25" style="80" customWidth="1"/>
    <col min="7930" max="7930" width="6.375" style="80" customWidth="1"/>
    <col min="7931" max="7931" width="7.375" style="80" customWidth="1"/>
    <col min="7932" max="7932" width="6" style="80" customWidth="1"/>
    <col min="7933" max="7933" width="8.25" style="80" customWidth="1"/>
    <col min="7934" max="7934" width="6.375" style="80" customWidth="1"/>
    <col min="7935" max="7935" width="8.25" style="80" customWidth="1"/>
    <col min="7936" max="7936" width="6.375" style="80" customWidth="1"/>
    <col min="7937" max="7937" width="7.75" style="80" customWidth="1"/>
    <col min="7938" max="7938" width="6.625" style="80" customWidth="1"/>
    <col min="7939" max="7939" width="7.5" style="80" customWidth="1"/>
    <col min="7940" max="7940" width="6.375" style="80" customWidth="1"/>
    <col min="7941" max="7941" width="8" style="80" customWidth="1"/>
    <col min="7942" max="7942" width="6.5" style="80" customWidth="1"/>
    <col min="7943" max="7943" width="7.625" style="80" customWidth="1"/>
    <col min="7944" max="8177" width="9" style="80"/>
    <col min="8178" max="8178" width="10.5" style="80" customWidth="1"/>
    <col min="8179" max="8179" width="9.625" style="80" customWidth="1"/>
    <col min="8180" max="8180" width="5.625" style="80" customWidth="1"/>
    <col min="8181" max="8181" width="8.25" style="80" customWidth="1"/>
    <col min="8182" max="8183" width="6.375" style="80" customWidth="1"/>
    <col min="8184" max="8184" width="6.25" style="80" customWidth="1"/>
    <col min="8185" max="8185" width="8.25" style="80" customWidth="1"/>
    <col min="8186" max="8186" width="6.375" style="80" customWidth="1"/>
    <col min="8187" max="8187" width="7.375" style="80" customWidth="1"/>
    <col min="8188" max="8188" width="6" style="80" customWidth="1"/>
    <col min="8189" max="8189" width="8.25" style="80" customWidth="1"/>
    <col min="8190" max="8190" width="6.375" style="80" customWidth="1"/>
    <col min="8191" max="8191" width="8.25" style="80" customWidth="1"/>
    <col min="8192" max="8192" width="6.375" style="80" customWidth="1"/>
    <col min="8193" max="8193" width="7.75" style="80" customWidth="1"/>
    <col min="8194" max="8194" width="6.625" style="80" customWidth="1"/>
    <col min="8195" max="8195" width="7.5" style="80" customWidth="1"/>
    <col min="8196" max="8196" width="6.375" style="80" customWidth="1"/>
    <col min="8197" max="8197" width="8" style="80" customWidth="1"/>
    <col min="8198" max="8198" width="6.5" style="80" customWidth="1"/>
    <col min="8199" max="8199" width="7.625" style="80" customWidth="1"/>
    <col min="8200" max="8433" width="9" style="80"/>
    <col min="8434" max="8434" width="10.5" style="80" customWidth="1"/>
    <col min="8435" max="8435" width="9.625" style="80" customWidth="1"/>
    <col min="8436" max="8436" width="5.625" style="80" customWidth="1"/>
    <col min="8437" max="8437" width="8.25" style="80" customWidth="1"/>
    <col min="8438" max="8439" width="6.375" style="80" customWidth="1"/>
    <col min="8440" max="8440" width="6.25" style="80" customWidth="1"/>
    <col min="8441" max="8441" width="8.25" style="80" customWidth="1"/>
    <col min="8442" max="8442" width="6.375" style="80" customWidth="1"/>
    <col min="8443" max="8443" width="7.375" style="80" customWidth="1"/>
    <col min="8444" max="8444" width="6" style="80" customWidth="1"/>
    <col min="8445" max="8445" width="8.25" style="80" customWidth="1"/>
    <col min="8446" max="8446" width="6.375" style="80" customWidth="1"/>
    <col min="8447" max="8447" width="8.25" style="80" customWidth="1"/>
    <col min="8448" max="8448" width="6.375" style="80" customWidth="1"/>
    <col min="8449" max="8449" width="7.75" style="80" customWidth="1"/>
    <col min="8450" max="8450" width="6.625" style="80" customWidth="1"/>
    <col min="8451" max="8451" width="7.5" style="80" customWidth="1"/>
    <col min="8452" max="8452" width="6.375" style="80" customWidth="1"/>
    <col min="8453" max="8453" width="8" style="80" customWidth="1"/>
    <col min="8454" max="8454" width="6.5" style="80" customWidth="1"/>
    <col min="8455" max="8455" width="7.625" style="80" customWidth="1"/>
    <col min="8456" max="8689" width="9" style="80"/>
    <col min="8690" max="8690" width="10.5" style="80" customWidth="1"/>
    <col min="8691" max="8691" width="9.625" style="80" customWidth="1"/>
    <col min="8692" max="8692" width="5.625" style="80" customWidth="1"/>
    <col min="8693" max="8693" width="8.25" style="80" customWidth="1"/>
    <col min="8694" max="8695" width="6.375" style="80" customWidth="1"/>
    <col min="8696" max="8696" width="6.25" style="80" customWidth="1"/>
    <col min="8697" max="8697" width="8.25" style="80" customWidth="1"/>
    <col min="8698" max="8698" width="6.375" style="80" customWidth="1"/>
    <col min="8699" max="8699" width="7.375" style="80" customWidth="1"/>
    <col min="8700" max="8700" width="6" style="80" customWidth="1"/>
    <col min="8701" max="8701" width="8.25" style="80" customWidth="1"/>
    <col min="8702" max="8702" width="6.375" style="80" customWidth="1"/>
    <col min="8703" max="8703" width="8.25" style="80" customWidth="1"/>
    <col min="8704" max="8704" width="6.375" style="80" customWidth="1"/>
    <col min="8705" max="8705" width="7.75" style="80" customWidth="1"/>
    <col min="8706" max="8706" width="6.625" style="80" customWidth="1"/>
    <col min="8707" max="8707" width="7.5" style="80" customWidth="1"/>
    <col min="8708" max="8708" width="6.375" style="80" customWidth="1"/>
    <col min="8709" max="8709" width="8" style="80" customWidth="1"/>
    <col min="8710" max="8710" width="6.5" style="80" customWidth="1"/>
    <col min="8711" max="8711" width="7.625" style="80" customWidth="1"/>
    <col min="8712" max="8945" width="9" style="80"/>
    <col min="8946" max="8946" width="10.5" style="80" customWidth="1"/>
    <col min="8947" max="8947" width="9.625" style="80" customWidth="1"/>
    <col min="8948" max="8948" width="5.625" style="80" customWidth="1"/>
    <col min="8949" max="8949" width="8.25" style="80" customWidth="1"/>
    <col min="8950" max="8951" width="6.375" style="80" customWidth="1"/>
    <col min="8952" max="8952" width="6.25" style="80" customWidth="1"/>
    <col min="8953" max="8953" width="8.25" style="80" customWidth="1"/>
    <col min="8954" max="8954" width="6.375" style="80" customWidth="1"/>
    <col min="8955" max="8955" width="7.375" style="80" customWidth="1"/>
    <col min="8956" max="8956" width="6" style="80" customWidth="1"/>
    <col min="8957" max="8957" width="8.25" style="80" customWidth="1"/>
    <col min="8958" max="8958" width="6.375" style="80" customWidth="1"/>
    <col min="8959" max="8959" width="8.25" style="80" customWidth="1"/>
    <col min="8960" max="8960" width="6.375" style="80" customWidth="1"/>
    <col min="8961" max="8961" width="7.75" style="80" customWidth="1"/>
    <col min="8962" max="8962" width="6.625" style="80" customWidth="1"/>
    <col min="8963" max="8963" width="7.5" style="80" customWidth="1"/>
    <col min="8964" max="8964" width="6.375" style="80" customWidth="1"/>
    <col min="8965" max="8965" width="8" style="80" customWidth="1"/>
    <col min="8966" max="8966" width="6.5" style="80" customWidth="1"/>
    <col min="8967" max="8967" width="7.625" style="80" customWidth="1"/>
    <col min="8968" max="9201" width="9" style="80"/>
    <col min="9202" max="9202" width="10.5" style="80" customWidth="1"/>
    <col min="9203" max="9203" width="9.625" style="80" customWidth="1"/>
    <col min="9204" max="9204" width="5.625" style="80" customWidth="1"/>
    <col min="9205" max="9205" width="8.25" style="80" customWidth="1"/>
    <col min="9206" max="9207" width="6.375" style="80" customWidth="1"/>
    <col min="9208" max="9208" width="6.25" style="80" customWidth="1"/>
    <col min="9209" max="9209" width="8.25" style="80" customWidth="1"/>
    <col min="9210" max="9210" width="6.375" style="80" customWidth="1"/>
    <col min="9211" max="9211" width="7.375" style="80" customWidth="1"/>
    <col min="9212" max="9212" width="6" style="80" customWidth="1"/>
    <col min="9213" max="9213" width="8.25" style="80" customWidth="1"/>
    <col min="9214" max="9214" width="6.375" style="80" customWidth="1"/>
    <col min="9215" max="9215" width="8.25" style="80" customWidth="1"/>
    <col min="9216" max="9216" width="6.375" style="80" customWidth="1"/>
    <col min="9217" max="9217" width="7.75" style="80" customWidth="1"/>
    <col min="9218" max="9218" width="6.625" style="80" customWidth="1"/>
    <col min="9219" max="9219" width="7.5" style="80" customWidth="1"/>
    <col min="9220" max="9220" width="6.375" style="80" customWidth="1"/>
    <col min="9221" max="9221" width="8" style="80" customWidth="1"/>
    <col min="9222" max="9222" width="6.5" style="80" customWidth="1"/>
    <col min="9223" max="9223" width="7.625" style="80" customWidth="1"/>
    <col min="9224" max="9457" width="9" style="80"/>
    <col min="9458" max="9458" width="10.5" style="80" customWidth="1"/>
    <col min="9459" max="9459" width="9.625" style="80" customWidth="1"/>
    <col min="9460" max="9460" width="5.625" style="80" customWidth="1"/>
    <col min="9461" max="9461" width="8.25" style="80" customWidth="1"/>
    <col min="9462" max="9463" width="6.375" style="80" customWidth="1"/>
    <col min="9464" max="9464" width="6.25" style="80" customWidth="1"/>
    <col min="9465" max="9465" width="8.25" style="80" customWidth="1"/>
    <col min="9466" max="9466" width="6.375" style="80" customWidth="1"/>
    <col min="9467" max="9467" width="7.375" style="80" customWidth="1"/>
    <col min="9468" max="9468" width="6" style="80" customWidth="1"/>
    <col min="9469" max="9469" width="8.25" style="80" customWidth="1"/>
    <col min="9470" max="9470" width="6.375" style="80" customWidth="1"/>
    <col min="9471" max="9471" width="8.25" style="80" customWidth="1"/>
    <col min="9472" max="9472" width="6.375" style="80" customWidth="1"/>
    <col min="9473" max="9473" width="7.75" style="80" customWidth="1"/>
    <col min="9474" max="9474" width="6.625" style="80" customWidth="1"/>
    <col min="9475" max="9475" width="7.5" style="80" customWidth="1"/>
    <col min="9476" max="9476" width="6.375" style="80" customWidth="1"/>
    <col min="9477" max="9477" width="8" style="80" customWidth="1"/>
    <col min="9478" max="9478" width="6.5" style="80" customWidth="1"/>
    <col min="9479" max="9479" width="7.625" style="80" customWidth="1"/>
    <col min="9480" max="9713" width="9" style="80"/>
    <col min="9714" max="9714" width="10.5" style="80" customWidth="1"/>
    <col min="9715" max="9715" width="9.625" style="80" customWidth="1"/>
    <col min="9716" max="9716" width="5.625" style="80" customWidth="1"/>
    <col min="9717" max="9717" width="8.25" style="80" customWidth="1"/>
    <col min="9718" max="9719" width="6.375" style="80" customWidth="1"/>
    <col min="9720" max="9720" width="6.25" style="80" customWidth="1"/>
    <col min="9721" max="9721" width="8.25" style="80" customWidth="1"/>
    <col min="9722" max="9722" width="6.375" style="80" customWidth="1"/>
    <col min="9723" max="9723" width="7.375" style="80" customWidth="1"/>
    <col min="9724" max="9724" width="6" style="80" customWidth="1"/>
    <col min="9725" max="9725" width="8.25" style="80" customWidth="1"/>
    <col min="9726" max="9726" width="6.375" style="80" customWidth="1"/>
    <col min="9727" max="9727" width="8.25" style="80" customWidth="1"/>
    <col min="9728" max="9728" width="6.375" style="80" customWidth="1"/>
    <col min="9729" max="9729" width="7.75" style="80" customWidth="1"/>
    <col min="9730" max="9730" width="6.625" style="80" customWidth="1"/>
    <col min="9731" max="9731" width="7.5" style="80" customWidth="1"/>
    <col min="9732" max="9732" width="6.375" style="80" customWidth="1"/>
    <col min="9733" max="9733" width="8" style="80" customWidth="1"/>
    <col min="9734" max="9734" width="6.5" style="80" customWidth="1"/>
    <col min="9735" max="9735" width="7.625" style="80" customWidth="1"/>
    <col min="9736" max="9969" width="9" style="80"/>
    <col min="9970" max="9970" width="10.5" style="80" customWidth="1"/>
    <col min="9971" max="9971" width="9.625" style="80" customWidth="1"/>
    <col min="9972" max="9972" width="5.625" style="80" customWidth="1"/>
    <col min="9973" max="9973" width="8.25" style="80" customWidth="1"/>
    <col min="9974" max="9975" width="6.375" style="80" customWidth="1"/>
    <col min="9976" max="9976" width="6.25" style="80" customWidth="1"/>
    <col min="9977" max="9977" width="8.25" style="80" customWidth="1"/>
    <col min="9978" max="9978" width="6.375" style="80" customWidth="1"/>
    <col min="9979" max="9979" width="7.375" style="80" customWidth="1"/>
    <col min="9980" max="9980" width="6" style="80" customWidth="1"/>
    <col min="9981" max="9981" width="8.25" style="80" customWidth="1"/>
    <col min="9982" max="9982" width="6.375" style="80" customWidth="1"/>
    <col min="9983" max="9983" width="8.25" style="80" customWidth="1"/>
    <col min="9984" max="9984" width="6.375" style="80" customWidth="1"/>
    <col min="9985" max="9985" width="7.75" style="80" customWidth="1"/>
    <col min="9986" max="9986" width="6.625" style="80" customWidth="1"/>
    <col min="9987" max="9987" width="7.5" style="80" customWidth="1"/>
    <col min="9988" max="9988" width="6.375" style="80" customWidth="1"/>
    <col min="9989" max="9989" width="8" style="80" customWidth="1"/>
    <col min="9990" max="9990" width="6.5" style="80" customWidth="1"/>
    <col min="9991" max="9991" width="7.625" style="80" customWidth="1"/>
    <col min="9992" max="10225" width="9" style="80"/>
    <col min="10226" max="10226" width="10.5" style="80" customWidth="1"/>
    <col min="10227" max="10227" width="9.625" style="80" customWidth="1"/>
    <col min="10228" max="10228" width="5.625" style="80" customWidth="1"/>
    <col min="10229" max="10229" width="8.25" style="80" customWidth="1"/>
    <col min="10230" max="10231" width="6.375" style="80" customWidth="1"/>
    <col min="10232" max="10232" width="6.25" style="80" customWidth="1"/>
    <col min="10233" max="10233" width="8.25" style="80" customWidth="1"/>
    <col min="10234" max="10234" width="6.375" style="80" customWidth="1"/>
    <col min="10235" max="10235" width="7.375" style="80" customWidth="1"/>
    <col min="10236" max="10236" width="6" style="80" customWidth="1"/>
    <col min="10237" max="10237" width="8.25" style="80" customWidth="1"/>
    <col min="10238" max="10238" width="6.375" style="80" customWidth="1"/>
    <col min="10239" max="10239" width="8.25" style="80" customWidth="1"/>
    <col min="10240" max="10240" width="6.375" style="80" customWidth="1"/>
    <col min="10241" max="10241" width="7.75" style="80" customWidth="1"/>
    <col min="10242" max="10242" width="6.625" style="80" customWidth="1"/>
    <col min="10243" max="10243" width="7.5" style="80" customWidth="1"/>
    <col min="10244" max="10244" width="6.375" style="80" customWidth="1"/>
    <col min="10245" max="10245" width="8" style="80" customWidth="1"/>
    <col min="10246" max="10246" width="6.5" style="80" customWidth="1"/>
    <col min="10247" max="10247" width="7.625" style="80" customWidth="1"/>
    <col min="10248" max="10481" width="9" style="80"/>
    <col min="10482" max="10482" width="10.5" style="80" customWidth="1"/>
    <col min="10483" max="10483" width="9.625" style="80" customWidth="1"/>
    <col min="10484" max="10484" width="5.625" style="80" customWidth="1"/>
    <col min="10485" max="10485" width="8.25" style="80" customWidth="1"/>
    <col min="10486" max="10487" width="6.375" style="80" customWidth="1"/>
    <col min="10488" max="10488" width="6.25" style="80" customWidth="1"/>
    <col min="10489" max="10489" width="8.25" style="80" customWidth="1"/>
    <col min="10490" max="10490" width="6.375" style="80" customWidth="1"/>
    <col min="10491" max="10491" width="7.375" style="80" customWidth="1"/>
    <col min="10492" max="10492" width="6" style="80" customWidth="1"/>
    <col min="10493" max="10493" width="8.25" style="80" customWidth="1"/>
    <col min="10494" max="10494" width="6.375" style="80" customWidth="1"/>
    <col min="10495" max="10495" width="8.25" style="80" customWidth="1"/>
    <col min="10496" max="10496" width="6.375" style="80" customWidth="1"/>
    <col min="10497" max="10497" width="7.75" style="80" customWidth="1"/>
    <col min="10498" max="10498" width="6.625" style="80" customWidth="1"/>
    <col min="10499" max="10499" width="7.5" style="80" customWidth="1"/>
    <col min="10500" max="10500" width="6.375" style="80" customWidth="1"/>
    <col min="10501" max="10501" width="8" style="80" customWidth="1"/>
    <col min="10502" max="10502" width="6.5" style="80" customWidth="1"/>
    <col min="10503" max="10503" width="7.625" style="80" customWidth="1"/>
    <col min="10504" max="10737" width="9" style="80"/>
    <col min="10738" max="10738" width="10.5" style="80" customWidth="1"/>
    <col min="10739" max="10739" width="9.625" style="80" customWidth="1"/>
    <col min="10740" max="10740" width="5.625" style="80" customWidth="1"/>
    <col min="10741" max="10741" width="8.25" style="80" customWidth="1"/>
    <col min="10742" max="10743" width="6.375" style="80" customWidth="1"/>
    <col min="10744" max="10744" width="6.25" style="80" customWidth="1"/>
    <col min="10745" max="10745" width="8.25" style="80" customWidth="1"/>
    <col min="10746" max="10746" width="6.375" style="80" customWidth="1"/>
    <col min="10747" max="10747" width="7.375" style="80" customWidth="1"/>
    <col min="10748" max="10748" width="6" style="80" customWidth="1"/>
    <col min="10749" max="10749" width="8.25" style="80" customWidth="1"/>
    <col min="10750" max="10750" width="6.375" style="80" customWidth="1"/>
    <col min="10751" max="10751" width="8.25" style="80" customWidth="1"/>
    <col min="10752" max="10752" width="6.375" style="80" customWidth="1"/>
    <col min="10753" max="10753" width="7.75" style="80" customWidth="1"/>
    <col min="10754" max="10754" width="6.625" style="80" customWidth="1"/>
    <col min="10755" max="10755" width="7.5" style="80" customWidth="1"/>
    <col min="10756" max="10756" width="6.375" style="80" customWidth="1"/>
    <col min="10757" max="10757" width="8" style="80" customWidth="1"/>
    <col min="10758" max="10758" width="6.5" style="80" customWidth="1"/>
    <col min="10759" max="10759" width="7.625" style="80" customWidth="1"/>
    <col min="10760" max="10993" width="9" style="80"/>
    <col min="10994" max="10994" width="10.5" style="80" customWidth="1"/>
    <col min="10995" max="10995" width="9.625" style="80" customWidth="1"/>
    <col min="10996" max="10996" width="5.625" style="80" customWidth="1"/>
    <col min="10997" max="10997" width="8.25" style="80" customWidth="1"/>
    <col min="10998" max="10999" width="6.375" style="80" customWidth="1"/>
    <col min="11000" max="11000" width="6.25" style="80" customWidth="1"/>
    <col min="11001" max="11001" width="8.25" style="80" customWidth="1"/>
    <col min="11002" max="11002" width="6.375" style="80" customWidth="1"/>
    <col min="11003" max="11003" width="7.375" style="80" customWidth="1"/>
    <col min="11004" max="11004" width="6" style="80" customWidth="1"/>
    <col min="11005" max="11005" width="8.25" style="80" customWidth="1"/>
    <col min="11006" max="11006" width="6.375" style="80" customWidth="1"/>
    <col min="11007" max="11007" width="8.25" style="80" customWidth="1"/>
    <col min="11008" max="11008" width="6.375" style="80" customWidth="1"/>
    <col min="11009" max="11009" width="7.75" style="80" customWidth="1"/>
    <col min="11010" max="11010" width="6.625" style="80" customWidth="1"/>
    <col min="11011" max="11011" width="7.5" style="80" customWidth="1"/>
    <col min="11012" max="11012" width="6.375" style="80" customWidth="1"/>
    <col min="11013" max="11013" width="8" style="80" customWidth="1"/>
    <col min="11014" max="11014" width="6.5" style="80" customWidth="1"/>
    <col min="11015" max="11015" width="7.625" style="80" customWidth="1"/>
    <col min="11016" max="11249" width="9" style="80"/>
    <col min="11250" max="11250" width="10.5" style="80" customWidth="1"/>
    <col min="11251" max="11251" width="9.625" style="80" customWidth="1"/>
    <col min="11252" max="11252" width="5.625" style="80" customWidth="1"/>
    <col min="11253" max="11253" width="8.25" style="80" customWidth="1"/>
    <col min="11254" max="11255" width="6.375" style="80" customWidth="1"/>
    <col min="11256" max="11256" width="6.25" style="80" customWidth="1"/>
    <col min="11257" max="11257" width="8.25" style="80" customWidth="1"/>
    <col min="11258" max="11258" width="6.375" style="80" customWidth="1"/>
    <col min="11259" max="11259" width="7.375" style="80" customWidth="1"/>
    <col min="11260" max="11260" width="6" style="80" customWidth="1"/>
    <col min="11261" max="11261" width="8.25" style="80" customWidth="1"/>
    <col min="11262" max="11262" width="6.375" style="80" customWidth="1"/>
    <col min="11263" max="11263" width="8.25" style="80" customWidth="1"/>
    <col min="11264" max="11264" width="6.375" style="80" customWidth="1"/>
    <col min="11265" max="11265" width="7.75" style="80" customWidth="1"/>
    <col min="11266" max="11266" width="6.625" style="80" customWidth="1"/>
    <col min="11267" max="11267" width="7.5" style="80" customWidth="1"/>
    <col min="11268" max="11268" width="6.375" style="80" customWidth="1"/>
    <col min="11269" max="11269" width="8" style="80" customWidth="1"/>
    <col min="11270" max="11270" width="6.5" style="80" customWidth="1"/>
    <col min="11271" max="11271" width="7.625" style="80" customWidth="1"/>
    <col min="11272" max="11505" width="9" style="80"/>
    <col min="11506" max="11506" width="10.5" style="80" customWidth="1"/>
    <col min="11507" max="11507" width="9.625" style="80" customWidth="1"/>
    <col min="11508" max="11508" width="5.625" style="80" customWidth="1"/>
    <col min="11509" max="11509" width="8.25" style="80" customWidth="1"/>
    <col min="11510" max="11511" width="6.375" style="80" customWidth="1"/>
    <col min="11512" max="11512" width="6.25" style="80" customWidth="1"/>
    <col min="11513" max="11513" width="8.25" style="80" customWidth="1"/>
    <col min="11514" max="11514" width="6.375" style="80" customWidth="1"/>
    <col min="11515" max="11515" width="7.375" style="80" customWidth="1"/>
    <col min="11516" max="11516" width="6" style="80" customWidth="1"/>
    <col min="11517" max="11517" width="8.25" style="80" customWidth="1"/>
    <col min="11518" max="11518" width="6.375" style="80" customWidth="1"/>
    <col min="11519" max="11519" width="8.25" style="80" customWidth="1"/>
    <col min="11520" max="11520" width="6.375" style="80" customWidth="1"/>
    <col min="11521" max="11521" width="7.75" style="80" customWidth="1"/>
    <col min="11522" max="11522" width="6.625" style="80" customWidth="1"/>
    <col min="11523" max="11523" width="7.5" style="80" customWidth="1"/>
    <col min="11524" max="11524" width="6.375" style="80" customWidth="1"/>
    <col min="11525" max="11525" width="8" style="80" customWidth="1"/>
    <col min="11526" max="11526" width="6.5" style="80" customWidth="1"/>
    <col min="11527" max="11527" width="7.625" style="80" customWidth="1"/>
    <col min="11528" max="11761" width="9" style="80"/>
    <col min="11762" max="11762" width="10.5" style="80" customWidth="1"/>
    <col min="11763" max="11763" width="9.625" style="80" customWidth="1"/>
    <col min="11764" max="11764" width="5.625" style="80" customWidth="1"/>
    <col min="11765" max="11765" width="8.25" style="80" customWidth="1"/>
    <col min="11766" max="11767" width="6.375" style="80" customWidth="1"/>
    <col min="11768" max="11768" width="6.25" style="80" customWidth="1"/>
    <col min="11769" max="11769" width="8.25" style="80" customWidth="1"/>
    <col min="11770" max="11770" width="6.375" style="80" customWidth="1"/>
    <col min="11771" max="11771" width="7.375" style="80" customWidth="1"/>
    <col min="11772" max="11772" width="6" style="80" customWidth="1"/>
    <col min="11773" max="11773" width="8.25" style="80" customWidth="1"/>
    <col min="11774" max="11774" width="6.375" style="80" customWidth="1"/>
    <col min="11775" max="11775" width="8.25" style="80" customWidth="1"/>
    <col min="11776" max="11776" width="6.375" style="80" customWidth="1"/>
    <col min="11777" max="11777" width="7.75" style="80" customWidth="1"/>
    <col min="11778" max="11778" width="6.625" style="80" customWidth="1"/>
    <col min="11779" max="11779" width="7.5" style="80" customWidth="1"/>
    <col min="11780" max="11780" width="6.375" style="80" customWidth="1"/>
    <col min="11781" max="11781" width="8" style="80" customWidth="1"/>
    <col min="11782" max="11782" width="6.5" style="80" customWidth="1"/>
    <col min="11783" max="11783" width="7.625" style="80" customWidth="1"/>
    <col min="11784" max="12017" width="9" style="80"/>
    <col min="12018" max="12018" width="10.5" style="80" customWidth="1"/>
    <col min="12019" max="12019" width="9.625" style="80" customWidth="1"/>
    <col min="12020" max="12020" width="5.625" style="80" customWidth="1"/>
    <col min="12021" max="12021" width="8.25" style="80" customWidth="1"/>
    <col min="12022" max="12023" width="6.375" style="80" customWidth="1"/>
    <col min="12024" max="12024" width="6.25" style="80" customWidth="1"/>
    <col min="12025" max="12025" width="8.25" style="80" customWidth="1"/>
    <col min="12026" max="12026" width="6.375" style="80" customWidth="1"/>
    <col min="12027" max="12027" width="7.375" style="80" customWidth="1"/>
    <col min="12028" max="12028" width="6" style="80" customWidth="1"/>
    <col min="12029" max="12029" width="8.25" style="80" customWidth="1"/>
    <col min="12030" max="12030" width="6.375" style="80" customWidth="1"/>
    <col min="12031" max="12031" width="8.25" style="80" customWidth="1"/>
    <col min="12032" max="12032" width="6.375" style="80" customWidth="1"/>
    <col min="12033" max="12033" width="7.75" style="80" customWidth="1"/>
    <col min="12034" max="12034" width="6.625" style="80" customWidth="1"/>
    <col min="12035" max="12035" width="7.5" style="80" customWidth="1"/>
    <col min="12036" max="12036" width="6.375" style="80" customWidth="1"/>
    <col min="12037" max="12037" width="8" style="80" customWidth="1"/>
    <col min="12038" max="12038" width="6.5" style="80" customWidth="1"/>
    <col min="12039" max="12039" width="7.625" style="80" customWidth="1"/>
    <col min="12040" max="12273" width="9" style="80"/>
    <col min="12274" max="12274" width="10.5" style="80" customWidth="1"/>
    <col min="12275" max="12275" width="9.625" style="80" customWidth="1"/>
    <col min="12276" max="12276" width="5.625" style="80" customWidth="1"/>
    <col min="12277" max="12277" width="8.25" style="80" customWidth="1"/>
    <col min="12278" max="12279" width="6.375" style="80" customWidth="1"/>
    <col min="12280" max="12280" width="6.25" style="80" customWidth="1"/>
    <col min="12281" max="12281" width="8.25" style="80" customWidth="1"/>
    <col min="12282" max="12282" width="6.375" style="80" customWidth="1"/>
    <col min="12283" max="12283" width="7.375" style="80" customWidth="1"/>
    <col min="12284" max="12284" width="6" style="80" customWidth="1"/>
    <col min="12285" max="12285" width="8.25" style="80" customWidth="1"/>
    <col min="12286" max="12286" width="6.375" style="80" customWidth="1"/>
    <col min="12287" max="12287" width="8.25" style="80" customWidth="1"/>
    <col min="12288" max="12288" width="6.375" style="80" customWidth="1"/>
    <col min="12289" max="12289" width="7.75" style="80" customWidth="1"/>
    <col min="12290" max="12290" width="6.625" style="80" customWidth="1"/>
    <col min="12291" max="12291" width="7.5" style="80" customWidth="1"/>
    <col min="12292" max="12292" width="6.375" style="80" customWidth="1"/>
    <col min="12293" max="12293" width="8" style="80" customWidth="1"/>
    <col min="12294" max="12294" width="6.5" style="80" customWidth="1"/>
    <col min="12295" max="12295" width="7.625" style="80" customWidth="1"/>
    <col min="12296" max="12529" width="9" style="80"/>
    <col min="12530" max="12530" width="10.5" style="80" customWidth="1"/>
    <col min="12531" max="12531" width="9.625" style="80" customWidth="1"/>
    <col min="12532" max="12532" width="5.625" style="80" customWidth="1"/>
    <col min="12533" max="12533" width="8.25" style="80" customWidth="1"/>
    <col min="12534" max="12535" width="6.375" style="80" customWidth="1"/>
    <col min="12536" max="12536" width="6.25" style="80" customWidth="1"/>
    <col min="12537" max="12537" width="8.25" style="80" customWidth="1"/>
    <col min="12538" max="12538" width="6.375" style="80" customWidth="1"/>
    <col min="12539" max="12539" width="7.375" style="80" customWidth="1"/>
    <col min="12540" max="12540" width="6" style="80" customWidth="1"/>
    <col min="12541" max="12541" width="8.25" style="80" customWidth="1"/>
    <col min="12542" max="12542" width="6.375" style="80" customWidth="1"/>
    <col min="12543" max="12543" width="8.25" style="80" customWidth="1"/>
    <col min="12544" max="12544" width="6.375" style="80" customWidth="1"/>
    <col min="12545" max="12545" width="7.75" style="80" customWidth="1"/>
    <col min="12546" max="12546" width="6.625" style="80" customWidth="1"/>
    <col min="12547" max="12547" width="7.5" style="80" customWidth="1"/>
    <col min="12548" max="12548" width="6.375" style="80" customWidth="1"/>
    <col min="12549" max="12549" width="8" style="80" customWidth="1"/>
    <col min="12550" max="12550" width="6.5" style="80" customWidth="1"/>
    <col min="12551" max="12551" width="7.625" style="80" customWidth="1"/>
    <col min="12552" max="12785" width="9" style="80"/>
    <col min="12786" max="12786" width="10.5" style="80" customWidth="1"/>
    <col min="12787" max="12787" width="9.625" style="80" customWidth="1"/>
    <col min="12788" max="12788" width="5.625" style="80" customWidth="1"/>
    <col min="12789" max="12789" width="8.25" style="80" customWidth="1"/>
    <col min="12790" max="12791" width="6.375" style="80" customWidth="1"/>
    <col min="12792" max="12792" width="6.25" style="80" customWidth="1"/>
    <col min="12793" max="12793" width="8.25" style="80" customWidth="1"/>
    <col min="12794" max="12794" width="6.375" style="80" customWidth="1"/>
    <col min="12795" max="12795" width="7.375" style="80" customWidth="1"/>
    <col min="12796" max="12796" width="6" style="80" customWidth="1"/>
    <col min="12797" max="12797" width="8.25" style="80" customWidth="1"/>
    <col min="12798" max="12798" width="6.375" style="80" customWidth="1"/>
    <col min="12799" max="12799" width="8.25" style="80" customWidth="1"/>
    <col min="12800" max="12800" width="6.375" style="80" customWidth="1"/>
    <col min="12801" max="12801" width="7.75" style="80" customWidth="1"/>
    <col min="12802" max="12802" width="6.625" style="80" customWidth="1"/>
    <col min="12803" max="12803" width="7.5" style="80" customWidth="1"/>
    <col min="12804" max="12804" width="6.375" style="80" customWidth="1"/>
    <col min="12805" max="12805" width="8" style="80" customWidth="1"/>
    <col min="12806" max="12806" width="6.5" style="80" customWidth="1"/>
    <col min="12807" max="12807" width="7.625" style="80" customWidth="1"/>
    <col min="12808" max="13041" width="9" style="80"/>
    <col min="13042" max="13042" width="10.5" style="80" customWidth="1"/>
    <col min="13043" max="13043" width="9.625" style="80" customWidth="1"/>
    <col min="13044" max="13044" width="5.625" style="80" customWidth="1"/>
    <col min="13045" max="13045" width="8.25" style="80" customWidth="1"/>
    <col min="13046" max="13047" width="6.375" style="80" customWidth="1"/>
    <col min="13048" max="13048" width="6.25" style="80" customWidth="1"/>
    <col min="13049" max="13049" width="8.25" style="80" customWidth="1"/>
    <col min="13050" max="13050" width="6.375" style="80" customWidth="1"/>
    <col min="13051" max="13051" width="7.375" style="80" customWidth="1"/>
    <col min="13052" max="13052" width="6" style="80" customWidth="1"/>
    <col min="13053" max="13053" width="8.25" style="80" customWidth="1"/>
    <col min="13054" max="13054" width="6.375" style="80" customWidth="1"/>
    <col min="13055" max="13055" width="8.25" style="80" customWidth="1"/>
    <col min="13056" max="13056" width="6.375" style="80" customWidth="1"/>
    <col min="13057" max="13057" width="7.75" style="80" customWidth="1"/>
    <col min="13058" max="13058" width="6.625" style="80" customWidth="1"/>
    <col min="13059" max="13059" width="7.5" style="80" customWidth="1"/>
    <col min="13060" max="13060" width="6.375" style="80" customWidth="1"/>
    <col min="13061" max="13061" width="8" style="80" customWidth="1"/>
    <col min="13062" max="13062" width="6.5" style="80" customWidth="1"/>
    <col min="13063" max="13063" width="7.625" style="80" customWidth="1"/>
    <col min="13064" max="13297" width="9" style="80"/>
    <col min="13298" max="13298" width="10.5" style="80" customWidth="1"/>
    <col min="13299" max="13299" width="9.625" style="80" customWidth="1"/>
    <col min="13300" max="13300" width="5.625" style="80" customWidth="1"/>
    <col min="13301" max="13301" width="8.25" style="80" customWidth="1"/>
    <col min="13302" max="13303" width="6.375" style="80" customWidth="1"/>
    <col min="13304" max="13304" width="6.25" style="80" customWidth="1"/>
    <col min="13305" max="13305" width="8.25" style="80" customWidth="1"/>
    <col min="13306" max="13306" width="6.375" style="80" customWidth="1"/>
    <col min="13307" max="13307" width="7.375" style="80" customWidth="1"/>
    <col min="13308" max="13308" width="6" style="80" customWidth="1"/>
    <col min="13309" max="13309" width="8.25" style="80" customWidth="1"/>
    <col min="13310" max="13310" width="6.375" style="80" customWidth="1"/>
    <col min="13311" max="13311" width="8.25" style="80" customWidth="1"/>
    <col min="13312" max="13312" width="6.375" style="80" customWidth="1"/>
    <col min="13313" max="13313" width="7.75" style="80" customWidth="1"/>
    <col min="13314" max="13314" width="6.625" style="80" customWidth="1"/>
    <col min="13315" max="13315" width="7.5" style="80" customWidth="1"/>
    <col min="13316" max="13316" width="6.375" style="80" customWidth="1"/>
    <col min="13317" max="13317" width="8" style="80" customWidth="1"/>
    <col min="13318" max="13318" width="6.5" style="80" customWidth="1"/>
    <col min="13319" max="13319" width="7.625" style="80" customWidth="1"/>
    <col min="13320" max="13553" width="9" style="80"/>
    <col min="13554" max="13554" width="10.5" style="80" customWidth="1"/>
    <col min="13555" max="13555" width="9.625" style="80" customWidth="1"/>
    <col min="13556" max="13556" width="5.625" style="80" customWidth="1"/>
    <col min="13557" max="13557" width="8.25" style="80" customWidth="1"/>
    <col min="13558" max="13559" width="6.375" style="80" customWidth="1"/>
    <col min="13560" max="13560" width="6.25" style="80" customWidth="1"/>
    <col min="13561" max="13561" width="8.25" style="80" customWidth="1"/>
    <col min="13562" max="13562" width="6.375" style="80" customWidth="1"/>
    <col min="13563" max="13563" width="7.375" style="80" customWidth="1"/>
    <col min="13564" max="13564" width="6" style="80" customWidth="1"/>
    <col min="13565" max="13565" width="8.25" style="80" customWidth="1"/>
    <col min="13566" max="13566" width="6.375" style="80" customWidth="1"/>
    <col min="13567" max="13567" width="8.25" style="80" customWidth="1"/>
    <col min="13568" max="13568" width="6.375" style="80" customWidth="1"/>
    <col min="13569" max="13569" width="7.75" style="80" customWidth="1"/>
    <col min="13570" max="13570" width="6.625" style="80" customWidth="1"/>
    <col min="13571" max="13571" width="7.5" style="80" customWidth="1"/>
    <col min="13572" max="13572" width="6.375" style="80" customWidth="1"/>
    <col min="13573" max="13573" width="8" style="80" customWidth="1"/>
    <col min="13574" max="13574" width="6.5" style="80" customWidth="1"/>
    <col min="13575" max="13575" width="7.625" style="80" customWidth="1"/>
    <col min="13576" max="13809" width="9" style="80"/>
    <col min="13810" max="13810" width="10.5" style="80" customWidth="1"/>
    <col min="13811" max="13811" width="9.625" style="80" customWidth="1"/>
    <col min="13812" max="13812" width="5.625" style="80" customWidth="1"/>
    <col min="13813" max="13813" width="8.25" style="80" customWidth="1"/>
    <col min="13814" max="13815" width="6.375" style="80" customWidth="1"/>
    <col min="13816" max="13816" width="6.25" style="80" customWidth="1"/>
    <col min="13817" max="13817" width="8.25" style="80" customWidth="1"/>
    <col min="13818" max="13818" width="6.375" style="80" customWidth="1"/>
    <col min="13819" max="13819" width="7.375" style="80" customWidth="1"/>
    <col min="13820" max="13820" width="6" style="80" customWidth="1"/>
    <col min="13821" max="13821" width="8.25" style="80" customWidth="1"/>
    <col min="13822" max="13822" width="6.375" style="80" customWidth="1"/>
    <col min="13823" max="13823" width="8.25" style="80" customWidth="1"/>
    <col min="13824" max="13824" width="6.375" style="80" customWidth="1"/>
    <col min="13825" max="13825" width="7.75" style="80" customWidth="1"/>
    <col min="13826" max="13826" width="6.625" style="80" customWidth="1"/>
    <col min="13827" max="13827" width="7.5" style="80" customWidth="1"/>
    <col min="13828" max="13828" width="6.375" style="80" customWidth="1"/>
    <col min="13829" max="13829" width="8" style="80" customWidth="1"/>
    <col min="13830" max="13830" width="6.5" style="80" customWidth="1"/>
    <col min="13831" max="13831" width="7.625" style="80" customWidth="1"/>
    <col min="13832" max="14065" width="9" style="80"/>
    <col min="14066" max="14066" width="10.5" style="80" customWidth="1"/>
    <col min="14067" max="14067" width="9.625" style="80" customWidth="1"/>
    <col min="14068" max="14068" width="5.625" style="80" customWidth="1"/>
    <col min="14069" max="14069" width="8.25" style="80" customWidth="1"/>
    <col min="14070" max="14071" width="6.375" style="80" customWidth="1"/>
    <col min="14072" max="14072" width="6.25" style="80" customWidth="1"/>
    <col min="14073" max="14073" width="8.25" style="80" customWidth="1"/>
    <col min="14074" max="14074" width="6.375" style="80" customWidth="1"/>
    <col min="14075" max="14075" width="7.375" style="80" customWidth="1"/>
    <col min="14076" max="14076" width="6" style="80" customWidth="1"/>
    <col min="14077" max="14077" width="8.25" style="80" customWidth="1"/>
    <col min="14078" max="14078" width="6.375" style="80" customWidth="1"/>
    <col min="14079" max="14079" width="8.25" style="80" customWidth="1"/>
    <col min="14080" max="14080" width="6.375" style="80" customWidth="1"/>
    <col min="14081" max="14081" width="7.75" style="80" customWidth="1"/>
    <col min="14082" max="14082" width="6.625" style="80" customWidth="1"/>
    <col min="14083" max="14083" width="7.5" style="80" customWidth="1"/>
    <col min="14084" max="14084" width="6.375" style="80" customWidth="1"/>
    <col min="14085" max="14085" width="8" style="80" customWidth="1"/>
    <col min="14086" max="14086" width="6.5" style="80" customWidth="1"/>
    <col min="14087" max="14087" width="7.625" style="80" customWidth="1"/>
    <col min="14088" max="14321" width="9" style="80"/>
    <col min="14322" max="14322" width="10.5" style="80" customWidth="1"/>
    <col min="14323" max="14323" width="9.625" style="80" customWidth="1"/>
    <col min="14324" max="14324" width="5.625" style="80" customWidth="1"/>
    <col min="14325" max="14325" width="8.25" style="80" customWidth="1"/>
    <col min="14326" max="14327" width="6.375" style="80" customWidth="1"/>
    <col min="14328" max="14328" width="6.25" style="80" customWidth="1"/>
    <col min="14329" max="14329" width="8.25" style="80" customWidth="1"/>
    <col min="14330" max="14330" width="6.375" style="80" customWidth="1"/>
    <col min="14331" max="14331" width="7.375" style="80" customWidth="1"/>
    <col min="14332" max="14332" width="6" style="80" customWidth="1"/>
    <col min="14333" max="14333" width="8.25" style="80" customWidth="1"/>
    <col min="14334" max="14334" width="6.375" style="80" customWidth="1"/>
    <col min="14335" max="14335" width="8.25" style="80" customWidth="1"/>
    <col min="14336" max="14336" width="6.375" style="80" customWidth="1"/>
    <col min="14337" max="14337" width="7.75" style="80" customWidth="1"/>
    <col min="14338" max="14338" width="6.625" style="80" customWidth="1"/>
    <col min="14339" max="14339" width="7.5" style="80" customWidth="1"/>
    <col min="14340" max="14340" width="6.375" style="80" customWidth="1"/>
    <col min="14341" max="14341" width="8" style="80" customWidth="1"/>
    <col min="14342" max="14342" width="6.5" style="80" customWidth="1"/>
    <col min="14343" max="14343" width="7.625" style="80" customWidth="1"/>
    <col min="14344" max="14577" width="9" style="80"/>
    <col min="14578" max="14578" width="10.5" style="80" customWidth="1"/>
    <col min="14579" max="14579" width="9.625" style="80" customWidth="1"/>
    <col min="14580" max="14580" width="5.625" style="80" customWidth="1"/>
    <col min="14581" max="14581" width="8.25" style="80" customWidth="1"/>
    <col min="14582" max="14583" width="6.375" style="80" customWidth="1"/>
    <col min="14584" max="14584" width="6.25" style="80" customWidth="1"/>
    <col min="14585" max="14585" width="8.25" style="80" customWidth="1"/>
    <col min="14586" max="14586" width="6.375" style="80" customWidth="1"/>
    <col min="14587" max="14587" width="7.375" style="80" customWidth="1"/>
    <col min="14588" max="14588" width="6" style="80" customWidth="1"/>
    <col min="14589" max="14589" width="8.25" style="80" customWidth="1"/>
    <col min="14590" max="14590" width="6.375" style="80" customWidth="1"/>
    <col min="14591" max="14591" width="8.25" style="80" customWidth="1"/>
    <col min="14592" max="14592" width="6.375" style="80" customWidth="1"/>
    <col min="14593" max="14593" width="7.75" style="80" customWidth="1"/>
    <col min="14594" max="14594" width="6.625" style="80" customWidth="1"/>
    <col min="14595" max="14595" width="7.5" style="80" customWidth="1"/>
    <col min="14596" max="14596" width="6.375" style="80" customWidth="1"/>
    <col min="14597" max="14597" width="8" style="80" customWidth="1"/>
    <col min="14598" max="14598" width="6.5" style="80" customWidth="1"/>
    <col min="14599" max="14599" width="7.625" style="80" customWidth="1"/>
    <col min="14600" max="14833" width="9" style="80"/>
    <col min="14834" max="14834" width="10.5" style="80" customWidth="1"/>
    <col min="14835" max="14835" width="9.625" style="80" customWidth="1"/>
    <col min="14836" max="14836" width="5.625" style="80" customWidth="1"/>
    <col min="14837" max="14837" width="8.25" style="80" customWidth="1"/>
    <col min="14838" max="14839" width="6.375" style="80" customWidth="1"/>
    <col min="14840" max="14840" width="6.25" style="80" customWidth="1"/>
    <col min="14841" max="14841" width="8.25" style="80" customWidth="1"/>
    <col min="14842" max="14842" width="6.375" style="80" customWidth="1"/>
    <col min="14843" max="14843" width="7.375" style="80" customWidth="1"/>
    <col min="14844" max="14844" width="6" style="80" customWidth="1"/>
    <col min="14845" max="14845" width="8.25" style="80" customWidth="1"/>
    <col min="14846" max="14846" width="6.375" style="80" customWidth="1"/>
    <col min="14847" max="14847" width="8.25" style="80" customWidth="1"/>
    <col min="14848" max="14848" width="6.375" style="80" customWidth="1"/>
    <col min="14849" max="14849" width="7.75" style="80" customWidth="1"/>
    <col min="14850" max="14850" width="6.625" style="80" customWidth="1"/>
    <col min="14851" max="14851" width="7.5" style="80" customWidth="1"/>
    <col min="14852" max="14852" width="6.375" style="80" customWidth="1"/>
    <col min="14853" max="14853" width="8" style="80" customWidth="1"/>
    <col min="14854" max="14854" width="6.5" style="80" customWidth="1"/>
    <col min="14855" max="14855" width="7.625" style="80" customWidth="1"/>
    <col min="14856" max="15089" width="9" style="80"/>
    <col min="15090" max="15090" width="10.5" style="80" customWidth="1"/>
    <col min="15091" max="15091" width="9.625" style="80" customWidth="1"/>
    <col min="15092" max="15092" width="5.625" style="80" customWidth="1"/>
    <col min="15093" max="15093" width="8.25" style="80" customWidth="1"/>
    <col min="15094" max="15095" width="6.375" style="80" customWidth="1"/>
    <col min="15096" max="15096" width="6.25" style="80" customWidth="1"/>
    <col min="15097" max="15097" width="8.25" style="80" customWidth="1"/>
    <col min="15098" max="15098" width="6.375" style="80" customWidth="1"/>
    <col min="15099" max="15099" width="7.375" style="80" customWidth="1"/>
    <col min="15100" max="15100" width="6" style="80" customWidth="1"/>
    <col min="15101" max="15101" width="8.25" style="80" customWidth="1"/>
    <col min="15102" max="15102" width="6.375" style="80" customWidth="1"/>
    <col min="15103" max="15103" width="8.25" style="80" customWidth="1"/>
    <col min="15104" max="15104" width="6.375" style="80" customWidth="1"/>
    <col min="15105" max="15105" width="7.75" style="80" customWidth="1"/>
    <col min="15106" max="15106" width="6.625" style="80" customWidth="1"/>
    <col min="15107" max="15107" width="7.5" style="80" customWidth="1"/>
    <col min="15108" max="15108" width="6.375" style="80" customWidth="1"/>
    <col min="15109" max="15109" width="8" style="80" customWidth="1"/>
    <col min="15110" max="15110" width="6.5" style="80" customWidth="1"/>
    <col min="15111" max="15111" width="7.625" style="80" customWidth="1"/>
    <col min="15112" max="15345" width="9" style="80"/>
    <col min="15346" max="15346" width="10.5" style="80" customWidth="1"/>
    <col min="15347" max="15347" width="9.625" style="80" customWidth="1"/>
    <col min="15348" max="15348" width="5.625" style="80" customWidth="1"/>
    <col min="15349" max="15349" width="8.25" style="80" customWidth="1"/>
    <col min="15350" max="15351" width="6.375" style="80" customWidth="1"/>
    <col min="15352" max="15352" width="6.25" style="80" customWidth="1"/>
    <col min="15353" max="15353" width="8.25" style="80" customWidth="1"/>
    <col min="15354" max="15354" width="6.375" style="80" customWidth="1"/>
    <col min="15355" max="15355" width="7.375" style="80" customWidth="1"/>
    <col min="15356" max="15356" width="6" style="80" customWidth="1"/>
    <col min="15357" max="15357" width="8.25" style="80" customWidth="1"/>
    <col min="15358" max="15358" width="6.375" style="80" customWidth="1"/>
    <col min="15359" max="15359" width="8.25" style="80" customWidth="1"/>
    <col min="15360" max="15360" width="6.375" style="80" customWidth="1"/>
    <col min="15361" max="15361" width="7.75" style="80" customWidth="1"/>
    <col min="15362" max="15362" width="6.625" style="80" customWidth="1"/>
    <col min="15363" max="15363" width="7.5" style="80" customWidth="1"/>
    <col min="15364" max="15364" width="6.375" style="80" customWidth="1"/>
    <col min="15365" max="15365" width="8" style="80" customWidth="1"/>
    <col min="15366" max="15366" width="6.5" style="80" customWidth="1"/>
    <col min="15367" max="15367" width="7.625" style="80" customWidth="1"/>
    <col min="15368" max="15601" width="9" style="80"/>
    <col min="15602" max="15602" width="10.5" style="80" customWidth="1"/>
    <col min="15603" max="15603" width="9.625" style="80" customWidth="1"/>
    <col min="15604" max="15604" width="5.625" style="80" customWidth="1"/>
    <col min="15605" max="15605" width="8.25" style="80" customWidth="1"/>
    <col min="15606" max="15607" width="6.375" style="80" customWidth="1"/>
    <col min="15608" max="15608" width="6.25" style="80" customWidth="1"/>
    <col min="15609" max="15609" width="8.25" style="80" customWidth="1"/>
    <col min="15610" max="15610" width="6.375" style="80" customWidth="1"/>
    <col min="15611" max="15611" width="7.375" style="80" customWidth="1"/>
    <col min="15612" max="15612" width="6" style="80" customWidth="1"/>
    <col min="15613" max="15613" width="8.25" style="80" customWidth="1"/>
    <col min="15614" max="15614" width="6.375" style="80" customWidth="1"/>
    <col min="15615" max="15615" width="8.25" style="80" customWidth="1"/>
    <col min="15616" max="15616" width="6.375" style="80" customWidth="1"/>
    <col min="15617" max="15617" width="7.75" style="80" customWidth="1"/>
    <col min="15618" max="15618" width="6.625" style="80" customWidth="1"/>
    <col min="15619" max="15619" width="7.5" style="80" customWidth="1"/>
    <col min="15620" max="15620" width="6.375" style="80" customWidth="1"/>
    <col min="15621" max="15621" width="8" style="80" customWidth="1"/>
    <col min="15622" max="15622" width="6.5" style="80" customWidth="1"/>
    <col min="15623" max="15623" width="7.625" style="80" customWidth="1"/>
    <col min="15624" max="15857" width="9" style="80"/>
    <col min="15858" max="15858" width="10.5" style="80" customWidth="1"/>
    <col min="15859" max="15859" width="9.625" style="80" customWidth="1"/>
    <col min="15860" max="15860" width="5.625" style="80" customWidth="1"/>
    <col min="15861" max="15861" width="8.25" style="80" customWidth="1"/>
    <col min="15862" max="15863" width="6.375" style="80" customWidth="1"/>
    <col min="15864" max="15864" width="6.25" style="80" customWidth="1"/>
    <col min="15865" max="15865" width="8.25" style="80" customWidth="1"/>
    <col min="15866" max="15866" width="6.375" style="80" customWidth="1"/>
    <col min="15867" max="15867" width="7.375" style="80" customWidth="1"/>
    <col min="15868" max="15868" width="6" style="80" customWidth="1"/>
    <col min="15869" max="15869" width="8.25" style="80" customWidth="1"/>
    <col min="15870" max="15870" width="6.375" style="80" customWidth="1"/>
    <col min="15871" max="15871" width="8.25" style="80" customWidth="1"/>
    <col min="15872" max="15872" width="6.375" style="80" customWidth="1"/>
    <col min="15873" max="15873" width="7.75" style="80" customWidth="1"/>
    <col min="15874" max="15874" width="6.625" style="80" customWidth="1"/>
    <col min="15875" max="15875" width="7.5" style="80" customWidth="1"/>
    <col min="15876" max="15876" width="6.375" style="80" customWidth="1"/>
    <col min="15877" max="15877" width="8" style="80" customWidth="1"/>
    <col min="15878" max="15878" width="6.5" style="80" customWidth="1"/>
    <col min="15879" max="15879" width="7.625" style="80" customWidth="1"/>
    <col min="15880" max="16113" width="9" style="80"/>
    <col min="16114" max="16114" width="10.5" style="80" customWidth="1"/>
    <col min="16115" max="16115" width="9.625" style="80" customWidth="1"/>
    <col min="16116" max="16116" width="5.625" style="80" customWidth="1"/>
    <col min="16117" max="16117" width="8.25" style="80" customWidth="1"/>
    <col min="16118" max="16119" width="6.375" style="80" customWidth="1"/>
    <col min="16120" max="16120" width="6.25" style="80" customWidth="1"/>
    <col min="16121" max="16121" width="8.25" style="80" customWidth="1"/>
    <col min="16122" max="16122" width="6.375" style="80" customWidth="1"/>
    <col min="16123" max="16123" width="7.375" style="80" customWidth="1"/>
    <col min="16124" max="16124" width="6" style="80" customWidth="1"/>
    <col min="16125" max="16125" width="8.25" style="80" customWidth="1"/>
    <col min="16126" max="16126" width="6.375" style="80" customWidth="1"/>
    <col min="16127" max="16127" width="8.25" style="80" customWidth="1"/>
    <col min="16128" max="16128" width="6.375" style="80" customWidth="1"/>
    <col min="16129" max="16129" width="7.75" style="80" customWidth="1"/>
    <col min="16130" max="16130" width="6.625" style="80" customWidth="1"/>
    <col min="16131" max="16131" width="7.5" style="80" customWidth="1"/>
    <col min="16132" max="16132" width="6.375" style="80" customWidth="1"/>
    <col min="16133" max="16133" width="8" style="80" customWidth="1"/>
    <col min="16134" max="16134" width="6.5" style="80" customWidth="1"/>
    <col min="16135" max="16135" width="7.625" style="80" customWidth="1"/>
    <col min="16136" max="16384" width="9" style="80"/>
  </cols>
  <sheetData>
    <row r="1" spans="1:7" s="62" customFormat="1" ht="18" customHeight="1">
      <c r="C1" s="77"/>
      <c r="E1" s="78"/>
      <c r="F1" s="63"/>
      <c r="G1" s="78"/>
    </row>
    <row r="2" spans="1:7" s="79" customFormat="1" ht="24.75" customHeight="1">
      <c r="A2" s="339" t="s">
        <v>322</v>
      </c>
      <c r="B2" s="339"/>
      <c r="C2" s="339"/>
      <c r="D2" s="339"/>
      <c r="E2" s="339"/>
      <c r="F2" s="339"/>
      <c r="G2" s="339"/>
    </row>
    <row r="3" spans="1:7" ht="13.5" customHeight="1">
      <c r="A3" s="340"/>
      <c r="B3" s="340"/>
      <c r="C3" s="340"/>
      <c r="D3" s="340"/>
      <c r="E3" s="340"/>
      <c r="F3" s="340"/>
      <c r="G3" s="340"/>
    </row>
    <row r="4" spans="1:7" s="81" customFormat="1" ht="30" customHeight="1">
      <c r="A4" s="341" t="s">
        <v>62</v>
      </c>
      <c r="B4" s="342" t="s">
        <v>63</v>
      </c>
      <c r="C4" s="343"/>
      <c r="D4" s="343"/>
      <c r="E4" s="343"/>
      <c r="F4" s="343"/>
      <c r="G4" s="344"/>
    </row>
    <row r="5" spans="1:7" s="81" customFormat="1" ht="20.25" customHeight="1">
      <c r="A5" s="341"/>
      <c r="B5" s="342" t="s">
        <v>65</v>
      </c>
      <c r="C5" s="344"/>
      <c r="D5" s="342" t="s">
        <v>66</v>
      </c>
      <c r="E5" s="344"/>
      <c r="F5" s="345" t="s">
        <v>67</v>
      </c>
      <c r="G5" s="347" t="s">
        <v>68</v>
      </c>
    </row>
    <row r="6" spans="1:7" s="81" customFormat="1" ht="45.75" customHeight="1">
      <c r="A6" s="341"/>
      <c r="B6" s="82" t="s">
        <v>69</v>
      </c>
      <c r="C6" s="83" t="s">
        <v>70</v>
      </c>
      <c r="D6" s="82" t="s">
        <v>69</v>
      </c>
      <c r="E6" s="83" t="s">
        <v>70</v>
      </c>
      <c r="F6" s="346"/>
      <c r="G6" s="348"/>
    </row>
    <row r="7" spans="1:7" s="89" customFormat="1" ht="20.100000000000001" customHeight="1">
      <c r="A7" s="84"/>
      <c r="B7" s="85"/>
      <c r="C7" s="86"/>
      <c r="D7" s="85"/>
      <c r="E7" s="86"/>
      <c r="F7" s="71">
        <f>B7-D7</f>
        <v>0</v>
      </c>
      <c r="G7" s="87" t="e">
        <f>F7/D7</f>
        <v>#DIV/0!</v>
      </c>
    </row>
    <row r="8" spans="1:7" s="89" customFormat="1" ht="20.100000000000001" customHeight="1">
      <c r="A8" s="84"/>
      <c r="B8" s="85"/>
      <c r="C8" s="86"/>
      <c r="D8" s="85"/>
      <c r="E8" s="86"/>
      <c r="F8" s="71">
        <f t="shared" ref="F8:F15" si="0">B8-D8</f>
        <v>0</v>
      </c>
      <c r="G8" s="87" t="e">
        <f t="shared" ref="G8:G15" si="1">F8/D8</f>
        <v>#DIV/0!</v>
      </c>
    </row>
    <row r="9" spans="1:7" s="89" customFormat="1" ht="20.100000000000001" customHeight="1">
      <c r="A9" s="84"/>
      <c r="B9" s="85"/>
      <c r="C9" s="86"/>
      <c r="D9" s="85"/>
      <c r="E9" s="86"/>
      <c r="F9" s="71">
        <f t="shared" si="0"/>
        <v>0</v>
      </c>
      <c r="G9" s="87" t="e">
        <f t="shared" si="1"/>
        <v>#DIV/0!</v>
      </c>
    </row>
    <row r="10" spans="1:7" s="89" customFormat="1" ht="20.100000000000001" customHeight="1">
      <c r="A10" s="84"/>
      <c r="B10" s="85"/>
      <c r="C10" s="86"/>
      <c r="D10" s="85"/>
      <c r="E10" s="86"/>
      <c r="F10" s="71">
        <f t="shared" si="0"/>
        <v>0</v>
      </c>
      <c r="G10" s="87" t="e">
        <f t="shared" si="1"/>
        <v>#DIV/0!</v>
      </c>
    </row>
    <row r="11" spans="1:7" s="89" customFormat="1" ht="20.100000000000001" customHeight="1">
      <c r="A11" s="84"/>
      <c r="B11" s="85"/>
      <c r="C11" s="85"/>
      <c r="D11" s="85"/>
      <c r="E11" s="86"/>
      <c r="F11" s="71">
        <f t="shared" si="0"/>
        <v>0</v>
      </c>
      <c r="G11" s="87" t="e">
        <f t="shared" si="1"/>
        <v>#DIV/0!</v>
      </c>
    </row>
    <row r="12" spans="1:7" s="89" customFormat="1" ht="20.100000000000001" customHeight="1">
      <c r="A12" s="90"/>
      <c r="B12" s="85"/>
      <c r="C12" s="86"/>
      <c r="D12" s="85"/>
      <c r="E12" s="86"/>
      <c r="F12" s="71">
        <f t="shared" si="0"/>
        <v>0</v>
      </c>
      <c r="G12" s="87" t="e">
        <f t="shared" si="1"/>
        <v>#DIV/0!</v>
      </c>
    </row>
    <row r="13" spans="1:7" ht="20.100000000000001" customHeight="1">
      <c r="A13" s="91"/>
      <c r="B13" s="92"/>
      <c r="C13" s="86"/>
      <c r="D13" s="85"/>
      <c r="E13" s="86"/>
      <c r="F13" s="71">
        <f t="shared" si="0"/>
        <v>0</v>
      </c>
      <c r="G13" s="87" t="e">
        <f t="shared" si="1"/>
        <v>#DIV/0!</v>
      </c>
    </row>
    <row r="14" spans="1:7" ht="20.100000000000001" customHeight="1">
      <c r="A14" s="91"/>
      <c r="B14" s="85"/>
      <c r="C14" s="86"/>
      <c r="D14" s="94"/>
      <c r="E14" s="95"/>
      <c r="F14" s="71">
        <f t="shared" si="0"/>
        <v>0</v>
      </c>
      <c r="G14" s="87" t="e">
        <f t="shared" si="1"/>
        <v>#DIV/0!</v>
      </c>
    </row>
    <row r="15" spans="1:7" s="89" customFormat="1" ht="20.100000000000001" customHeight="1">
      <c r="A15" s="90" t="s">
        <v>71</v>
      </c>
      <c r="B15" s="71">
        <f>SUM(B7:B14)</f>
        <v>0</v>
      </c>
      <c r="C15" s="72" t="s">
        <v>40</v>
      </c>
      <c r="D15" s="71">
        <f>SUM(D7:D14)</f>
        <v>0</v>
      </c>
      <c r="E15" s="72" t="s">
        <v>40</v>
      </c>
      <c r="F15" s="71">
        <f t="shared" si="0"/>
        <v>0</v>
      </c>
      <c r="G15" s="87" t="e">
        <f t="shared" si="1"/>
        <v>#DIV/0!</v>
      </c>
    </row>
    <row r="16" spans="1:7" s="89" customFormat="1" ht="15" customHeight="1">
      <c r="C16" s="96"/>
      <c r="D16" s="97"/>
      <c r="E16" s="98"/>
      <c r="F16" s="97"/>
      <c r="G16" s="98"/>
    </row>
    <row r="17" ht="15" customHeight="1"/>
    <row r="18" ht="15" customHeight="1"/>
    <row r="19" ht="15" customHeight="1"/>
  </sheetData>
  <mergeCells count="8">
    <mergeCell ref="A2:G2"/>
    <mergeCell ref="A3:G3"/>
    <mergeCell ref="A4:A6"/>
    <mergeCell ref="B4:G4"/>
    <mergeCell ref="B5:C5"/>
    <mergeCell ref="D5:E5"/>
    <mergeCell ref="F5:F6"/>
    <mergeCell ref="G5:G6"/>
  </mergeCells>
  <phoneticPr fontId="1" type="noConversion"/>
  <dataValidations count="1">
    <dataValidation allowBlank="1" showInputMessage="1" showErrorMessage="1" prompt="点击鼠标右键选择＂放入科目＂，选择相关费用明细科目即可。" sqref="A5:A6 IH5:IH6 SD5:SD6 ABZ5:ABZ6 ALV5:ALV6 AVR5:AVR6 BFN5:BFN6 BPJ5:BPJ6 BZF5:BZF6 CJB5:CJB6 CSX5:CSX6 DCT5:DCT6 DMP5:DMP6 DWL5:DWL6 EGH5:EGH6 EQD5:EQD6 EZZ5:EZZ6 FJV5:FJV6 FTR5:FTR6 GDN5:GDN6 GNJ5:GNJ6 GXF5:GXF6 HHB5:HHB6 HQX5:HQX6 IAT5:IAT6 IKP5:IKP6 IUL5:IUL6 JEH5:JEH6 JOD5:JOD6 JXZ5:JXZ6 KHV5:KHV6 KRR5:KRR6 LBN5:LBN6 LLJ5:LLJ6 LVF5:LVF6 MFB5:MFB6 MOX5:MOX6 MYT5:MYT6 NIP5:NIP6 NSL5:NSL6 OCH5:OCH6 OMD5:OMD6 OVZ5:OVZ6 PFV5:PFV6 PPR5:PPR6 PZN5:PZN6 QJJ5:QJJ6 QTF5:QTF6 RDB5:RDB6 RMX5:RMX6 RWT5:RWT6 SGP5:SGP6 SQL5:SQL6 TAH5:TAH6 TKD5:TKD6 TTZ5:TTZ6 UDV5:UDV6 UNR5:UNR6 UXN5:UXN6 VHJ5:VHJ6 VRF5:VRF6 WBB5:WBB6 WKX5:WKX6 WUT5:WUT6 A65541:A65542 IH65541:IH65542 SD65541:SD65542 ABZ65541:ABZ65542 ALV65541:ALV65542 AVR65541:AVR65542 BFN65541:BFN65542 BPJ65541:BPJ65542 BZF65541:BZF65542 CJB65541:CJB65542 CSX65541:CSX65542 DCT65541:DCT65542 DMP65541:DMP65542 DWL65541:DWL65542 EGH65541:EGH65542 EQD65541:EQD65542 EZZ65541:EZZ65542 FJV65541:FJV65542 FTR65541:FTR65542 GDN65541:GDN65542 GNJ65541:GNJ65542 GXF65541:GXF65542 HHB65541:HHB65542 HQX65541:HQX65542 IAT65541:IAT65542 IKP65541:IKP65542 IUL65541:IUL65542 JEH65541:JEH65542 JOD65541:JOD65542 JXZ65541:JXZ65542 KHV65541:KHV65542 KRR65541:KRR65542 LBN65541:LBN65542 LLJ65541:LLJ65542 LVF65541:LVF65542 MFB65541:MFB65542 MOX65541:MOX65542 MYT65541:MYT65542 NIP65541:NIP65542 NSL65541:NSL65542 OCH65541:OCH65542 OMD65541:OMD65542 OVZ65541:OVZ65542 PFV65541:PFV65542 PPR65541:PPR65542 PZN65541:PZN65542 QJJ65541:QJJ65542 QTF65541:QTF65542 RDB65541:RDB65542 RMX65541:RMX65542 RWT65541:RWT65542 SGP65541:SGP65542 SQL65541:SQL65542 TAH65541:TAH65542 TKD65541:TKD65542 TTZ65541:TTZ65542 UDV65541:UDV65542 UNR65541:UNR65542 UXN65541:UXN65542 VHJ65541:VHJ65542 VRF65541:VRF65542 WBB65541:WBB65542 WKX65541:WKX65542 WUT65541:WUT65542 A131077:A131078 IH131077:IH131078 SD131077:SD131078 ABZ131077:ABZ131078 ALV131077:ALV131078 AVR131077:AVR131078 BFN131077:BFN131078 BPJ131077:BPJ131078 BZF131077:BZF131078 CJB131077:CJB131078 CSX131077:CSX131078 DCT131077:DCT131078 DMP131077:DMP131078 DWL131077:DWL131078 EGH131077:EGH131078 EQD131077:EQD131078 EZZ131077:EZZ131078 FJV131077:FJV131078 FTR131077:FTR131078 GDN131077:GDN131078 GNJ131077:GNJ131078 GXF131077:GXF131078 HHB131077:HHB131078 HQX131077:HQX131078 IAT131077:IAT131078 IKP131077:IKP131078 IUL131077:IUL131078 JEH131077:JEH131078 JOD131077:JOD131078 JXZ131077:JXZ131078 KHV131077:KHV131078 KRR131077:KRR131078 LBN131077:LBN131078 LLJ131077:LLJ131078 LVF131077:LVF131078 MFB131077:MFB131078 MOX131077:MOX131078 MYT131077:MYT131078 NIP131077:NIP131078 NSL131077:NSL131078 OCH131077:OCH131078 OMD131077:OMD131078 OVZ131077:OVZ131078 PFV131077:PFV131078 PPR131077:PPR131078 PZN131077:PZN131078 QJJ131077:QJJ131078 QTF131077:QTF131078 RDB131077:RDB131078 RMX131077:RMX131078 RWT131077:RWT131078 SGP131077:SGP131078 SQL131077:SQL131078 TAH131077:TAH131078 TKD131077:TKD131078 TTZ131077:TTZ131078 UDV131077:UDV131078 UNR131077:UNR131078 UXN131077:UXN131078 VHJ131077:VHJ131078 VRF131077:VRF131078 WBB131077:WBB131078 WKX131077:WKX131078 WUT131077:WUT131078 A196613:A196614 IH196613:IH196614 SD196613:SD196614 ABZ196613:ABZ196614 ALV196613:ALV196614 AVR196613:AVR196614 BFN196613:BFN196614 BPJ196613:BPJ196614 BZF196613:BZF196614 CJB196613:CJB196614 CSX196613:CSX196614 DCT196613:DCT196614 DMP196613:DMP196614 DWL196613:DWL196614 EGH196613:EGH196614 EQD196613:EQD196614 EZZ196613:EZZ196614 FJV196613:FJV196614 FTR196613:FTR196614 GDN196613:GDN196614 GNJ196613:GNJ196614 GXF196613:GXF196614 HHB196613:HHB196614 HQX196613:HQX196614 IAT196613:IAT196614 IKP196613:IKP196614 IUL196613:IUL196614 JEH196613:JEH196614 JOD196613:JOD196614 JXZ196613:JXZ196614 KHV196613:KHV196614 KRR196613:KRR196614 LBN196613:LBN196614 LLJ196613:LLJ196614 LVF196613:LVF196614 MFB196613:MFB196614 MOX196613:MOX196614 MYT196613:MYT196614 NIP196613:NIP196614 NSL196613:NSL196614 OCH196613:OCH196614 OMD196613:OMD196614 OVZ196613:OVZ196614 PFV196613:PFV196614 PPR196613:PPR196614 PZN196613:PZN196614 QJJ196613:QJJ196614 QTF196613:QTF196614 RDB196613:RDB196614 RMX196613:RMX196614 RWT196613:RWT196614 SGP196613:SGP196614 SQL196613:SQL196614 TAH196613:TAH196614 TKD196613:TKD196614 TTZ196613:TTZ196614 UDV196613:UDV196614 UNR196613:UNR196614 UXN196613:UXN196614 VHJ196613:VHJ196614 VRF196613:VRF196614 WBB196613:WBB196614 WKX196613:WKX196614 WUT196613:WUT196614 A262149:A262150 IH262149:IH262150 SD262149:SD262150 ABZ262149:ABZ262150 ALV262149:ALV262150 AVR262149:AVR262150 BFN262149:BFN262150 BPJ262149:BPJ262150 BZF262149:BZF262150 CJB262149:CJB262150 CSX262149:CSX262150 DCT262149:DCT262150 DMP262149:DMP262150 DWL262149:DWL262150 EGH262149:EGH262150 EQD262149:EQD262150 EZZ262149:EZZ262150 FJV262149:FJV262150 FTR262149:FTR262150 GDN262149:GDN262150 GNJ262149:GNJ262150 GXF262149:GXF262150 HHB262149:HHB262150 HQX262149:HQX262150 IAT262149:IAT262150 IKP262149:IKP262150 IUL262149:IUL262150 JEH262149:JEH262150 JOD262149:JOD262150 JXZ262149:JXZ262150 KHV262149:KHV262150 KRR262149:KRR262150 LBN262149:LBN262150 LLJ262149:LLJ262150 LVF262149:LVF262150 MFB262149:MFB262150 MOX262149:MOX262150 MYT262149:MYT262150 NIP262149:NIP262150 NSL262149:NSL262150 OCH262149:OCH262150 OMD262149:OMD262150 OVZ262149:OVZ262150 PFV262149:PFV262150 PPR262149:PPR262150 PZN262149:PZN262150 QJJ262149:QJJ262150 QTF262149:QTF262150 RDB262149:RDB262150 RMX262149:RMX262150 RWT262149:RWT262150 SGP262149:SGP262150 SQL262149:SQL262150 TAH262149:TAH262150 TKD262149:TKD262150 TTZ262149:TTZ262150 UDV262149:UDV262150 UNR262149:UNR262150 UXN262149:UXN262150 VHJ262149:VHJ262150 VRF262149:VRF262150 WBB262149:WBB262150 WKX262149:WKX262150 WUT262149:WUT262150 A327685:A327686 IH327685:IH327686 SD327685:SD327686 ABZ327685:ABZ327686 ALV327685:ALV327686 AVR327685:AVR327686 BFN327685:BFN327686 BPJ327685:BPJ327686 BZF327685:BZF327686 CJB327685:CJB327686 CSX327685:CSX327686 DCT327685:DCT327686 DMP327685:DMP327686 DWL327685:DWL327686 EGH327685:EGH327686 EQD327685:EQD327686 EZZ327685:EZZ327686 FJV327685:FJV327686 FTR327685:FTR327686 GDN327685:GDN327686 GNJ327685:GNJ327686 GXF327685:GXF327686 HHB327685:HHB327686 HQX327685:HQX327686 IAT327685:IAT327686 IKP327685:IKP327686 IUL327685:IUL327686 JEH327685:JEH327686 JOD327685:JOD327686 JXZ327685:JXZ327686 KHV327685:KHV327686 KRR327685:KRR327686 LBN327685:LBN327686 LLJ327685:LLJ327686 LVF327685:LVF327686 MFB327685:MFB327686 MOX327685:MOX327686 MYT327685:MYT327686 NIP327685:NIP327686 NSL327685:NSL327686 OCH327685:OCH327686 OMD327685:OMD327686 OVZ327685:OVZ327686 PFV327685:PFV327686 PPR327685:PPR327686 PZN327685:PZN327686 QJJ327685:QJJ327686 QTF327685:QTF327686 RDB327685:RDB327686 RMX327685:RMX327686 RWT327685:RWT327686 SGP327685:SGP327686 SQL327685:SQL327686 TAH327685:TAH327686 TKD327685:TKD327686 TTZ327685:TTZ327686 UDV327685:UDV327686 UNR327685:UNR327686 UXN327685:UXN327686 VHJ327685:VHJ327686 VRF327685:VRF327686 WBB327685:WBB327686 WKX327685:WKX327686 WUT327685:WUT327686 A393221:A393222 IH393221:IH393222 SD393221:SD393222 ABZ393221:ABZ393222 ALV393221:ALV393222 AVR393221:AVR393222 BFN393221:BFN393222 BPJ393221:BPJ393222 BZF393221:BZF393222 CJB393221:CJB393222 CSX393221:CSX393222 DCT393221:DCT393222 DMP393221:DMP393222 DWL393221:DWL393222 EGH393221:EGH393222 EQD393221:EQD393222 EZZ393221:EZZ393222 FJV393221:FJV393222 FTR393221:FTR393222 GDN393221:GDN393222 GNJ393221:GNJ393222 GXF393221:GXF393222 HHB393221:HHB393222 HQX393221:HQX393222 IAT393221:IAT393222 IKP393221:IKP393222 IUL393221:IUL393222 JEH393221:JEH393222 JOD393221:JOD393222 JXZ393221:JXZ393222 KHV393221:KHV393222 KRR393221:KRR393222 LBN393221:LBN393222 LLJ393221:LLJ393222 LVF393221:LVF393222 MFB393221:MFB393222 MOX393221:MOX393222 MYT393221:MYT393222 NIP393221:NIP393222 NSL393221:NSL393222 OCH393221:OCH393222 OMD393221:OMD393222 OVZ393221:OVZ393222 PFV393221:PFV393222 PPR393221:PPR393222 PZN393221:PZN393222 QJJ393221:QJJ393222 QTF393221:QTF393222 RDB393221:RDB393222 RMX393221:RMX393222 RWT393221:RWT393222 SGP393221:SGP393222 SQL393221:SQL393222 TAH393221:TAH393222 TKD393221:TKD393222 TTZ393221:TTZ393222 UDV393221:UDV393222 UNR393221:UNR393222 UXN393221:UXN393222 VHJ393221:VHJ393222 VRF393221:VRF393222 WBB393221:WBB393222 WKX393221:WKX393222 WUT393221:WUT393222 A458757:A458758 IH458757:IH458758 SD458757:SD458758 ABZ458757:ABZ458758 ALV458757:ALV458758 AVR458757:AVR458758 BFN458757:BFN458758 BPJ458757:BPJ458758 BZF458757:BZF458758 CJB458757:CJB458758 CSX458757:CSX458758 DCT458757:DCT458758 DMP458757:DMP458758 DWL458757:DWL458758 EGH458757:EGH458758 EQD458757:EQD458758 EZZ458757:EZZ458758 FJV458757:FJV458758 FTR458757:FTR458758 GDN458757:GDN458758 GNJ458757:GNJ458758 GXF458757:GXF458758 HHB458757:HHB458758 HQX458757:HQX458758 IAT458757:IAT458758 IKP458757:IKP458758 IUL458757:IUL458758 JEH458757:JEH458758 JOD458757:JOD458758 JXZ458757:JXZ458758 KHV458757:KHV458758 KRR458757:KRR458758 LBN458757:LBN458758 LLJ458757:LLJ458758 LVF458757:LVF458758 MFB458757:MFB458758 MOX458757:MOX458758 MYT458757:MYT458758 NIP458757:NIP458758 NSL458757:NSL458758 OCH458757:OCH458758 OMD458757:OMD458758 OVZ458757:OVZ458758 PFV458757:PFV458758 PPR458757:PPR458758 PZN458757:PZN458758 QJJ458757:QJJ458758 QTF458757:QTF458758 RDB458757:RDB458758 RMX458757:RMX458758 RWT458757:RWT458758 SGP458757:SGP458758 SQL458757:SQL458758 TAH458757:TAH458758 TKD458757:TKD458758 TTZ458757:TTZ458758 UDV458757:UDV458758 UNR458757:UNR458758 UXN458757:UXN458758 VHJ458757:VHJ458758 VRF458757:VRF458758 WBB458757:WBB458758 WKX458757:WKX458758 WUT458757:WUT458758 A524293:A524294 IH524293:IH524294 SD524293:SD524294 ABZ524293:ABZ524294 ALV524293:ALV524294 AVR524293:AVR524294 BFN524293:BFN524294 BPJ524293:BPJ524294 BZF524293:BZF524294 CJB524293:CJB524294 CSX524293:CSX524294 DCT524293:DCT524294 DMP524293:DMP524294 DWL524293:DWL524294 EGH524293:EGH524294 EQD524293:EQD524294 EZZ524293:EZZ524294 FJV524293:FJV524294 FTR524293:FTR524294 GDN524293:GDN524294 GNJ524293:GNJ524294 GXF524293:GXF524294 HHB524293:HHB524294 HQX524293:HQX524294 IAT524293:IAT524294 IKP524293:IKP524294 IUL524293:IUL524294 JEH524293:JEH524294 JOD524293:JOD524294 JXZ524293:JXZ524294 KHV524293:KHV524294 KRR524293:KRR524294 LBN524293:LBN524294 LLJ524293:LLJ524294 LVF524293:LVF524294 MFB524293:MFB524294 MOX524293:MOX524294 MYT524293:MYT524294 NIP524293:NIP524294 NSL524293:NSL524294 OCH524293:OCH524294 OMD524293:OMD524294 OVZ524293:OVZ524294 PFV524293:PFV524294 PPR524293:PPR524294 PZN524293:PZN524294 QJJ524293:QJJ524294 QTF524293:QTF524294 RDB524293:RDB524294 RMX524293:RMX524294 RWT524293:RWT524294 SGP524293:SGP524294 SQL524293:SQL524294 TAH524293:TAH524294 TKD524293:TKD524294 TTZ524293:TTZ524294 UDV524293:UDV524294 UNR524293:UNR524294 UXN524293:UXN524294 VHJ524293:VHJ524294 VRF524293:VRF524294 WBB524293:WBB524294 WKX524293:WKX524294 WUT524293:WUT524294 A589829:A589830 IH589829:IH589830 SD589829:SD589830 ABZ589829:ABZ589830 ALV589829:ALV589830 AVR589829:AVR589830 BFN589829:BFN589830 BPJ589829:BPJ589830 BZF589829:BZF589830 CJB589829:CJB589830 CSX589829:CSX589830 DCT589829:DCT589830 DMP589829:DMP589830 DWL589829:DWL589830 EGH589829:EGH589830 EQD589829:EQD589830 EZZ589829:EZZ589830 FJV589829:FJV589830 FTR589829:FTR589830 GDN589829:GDN589830 GNJ589829:GNJ589830 GXF589829:GXF589830 HHB589829:HHB589830 HQX589829:HQX589830 IAT589829:IAT589830 IKP589829:IKP589830 IUL589829:IUL589830 JEH589829:JEH589830 JOD589829:JOD589830 JXZ589829:JXZ589830 KHV589829:KHV589830 KRR589829:KRR589830 LBN589829:LBN589830 LLJ589829:LLJ589830 LVF589829:LVF589830 MFB589829:MFB589830 MOX589829:MOX589830 MYT589829:MYT589830 NIP589829:NIP589830 NSL589829:NSL589830 OCH589829:OCH589830 OMD589829:OMD589830 OVZ589829:OVZ589830 PFV589829:PFV589830 PPR589829:PPR589830 PZN589829:PZN589830 QJJ589829:QJJ589830 QTF589829:QTF589830 RDB589829:RDB589830 RMX589829:RMX589830 RWT589829:RWT589830 SGP589829:SGP589830 SQL589829:SQL589830 TAH589829:TAH589830 TKD589829:TKD589830 TTZ589829:TTZ589830 UDV589829:UDV589830 UNR589829:UNR589830 UXN589829:UXN589830 VHJ589829:VHJ589830 VRF589829:VRF589830 WBB589829:WBB589830 WKX589829:WKX589830 WUT589829:WUT589830 A655365:A655366 IH655365:IH655366 SD655365:SD655366 ABZ655365:ABZ655366 ALV655365:ALV655366 AVR655365:AVR655366 BFN655365:BFN655366 BPJ655365:BPJ655366 BZF655365:BZF655366 CJB655365:CJB655366 CSX655365:CSX655366 DCT655365:DCT655366 DMP655365:DMP655366 DWL655365:DWL655366 EGH655365:EGH655366 EQD655365:EQD655366 EZZ655365:EZZ655366 FJV655365:FJV655366 FTR655365:FTR655366 GDN655365:GDN655366 GNJ655365:GNJ655366 GXF655365:GXF655366 HHB655365:HHB655366 HQX655365:HQX655366 IAT655365:IAT655366 IKP655365:IKP655366 IUL655365:IUL655366 JEH655365:JEH655366 JOD655365:JOD655366 JXZ655365:JXZ655366 KHV655365:KHV655366 KRR655365:KRR655366 LBN655365:LBN655366 LLJ655365:LLJ655366 LVF655365:LVF655366 MFB655365:MFB655366 MOX655365:MOX655366 MYT655365:MYT655366 NIP655365:NIP655366 NSL655365:NSL655366 OCH655365:OCH655366 OMD655365:OMD655366 OVZ655365:OVZ655366 PFV655365:PFV655366 PPR655365:PPR655366 PZN655365:PZN655366 QJJ655365:QJJ655366 QTF655365:QTF655366 RDB655365:RDB655366 RMX655365:RMX655366 RWT655365:RWT655366 SGP655365:SGP655366 SQL655365:SQL655366 TAH655365:TAH655366 TKD655365:TKD655366 TTZ655365:TTZ655366 UDV655365:UDV655366 UNR655365:UNR655366 UXN655365:UXN655366 VHJ655365:VHJ655366 VRF655365:VRF655366 WBB655365:WBB655366 WKX655365:WKX655366 WUT655365:WUT655366 A720901:A720902 IH720901:IH720902 SD720901:SD720902 ABZ720901:ABZ720902 ALV720901:ALV720902 AVR720901:AVR720902 BFN720901:BFN720902 BPJ720901:BPJ720902 BZF720901:BZF720902 CJB720901:CJB720902 CSX720901:CSX720902 DCT720901:DCT720902 DMP720901:DMP720902 DWL720901:DWL720902 EGH720901:EGH720902 EQD720901:EQD720902 EZZ720901:EZZ720902 FJV720901:FJV720902 FTR720901:FTR720902 GDN720901:GDN720902 GNJ720901:GNJ720902 GXF720901:GXF720902 HHB720901:HHB720902 HQX720901:HQX720902 IAT720901:IAT720902 IKP720901:IKP720902 IUL720901:IUL720902 JEH720901:JEH720902 JOD720901:JOD720902 JXZ720901:JXZ720902 KHV720901:KHV720902 KRR720901:KRR720902 LBN720901:LBN720902 LLJ720901:LLJ720902 LVF720901:LVF720902 MFB720901:MFB720902 MOX720901:MOX720902 MYT720901:MYT720902 NIP720901:NIP720902 NSL720901:NSL720902 OCH720901:OCH720902 OMD720901:OMD720902 OVZ720901:OVZ720902 PFV720901:PFV720902 PPR720901:PPR720902 PZN720901:PZN720902 QJJ720901:QJJ720902 QTF720901:QTF720902 RDB720901:RDB720902 RMX720901:RMX720902 RWT720901:RWT720902 SGP720901:SGP720902 SQL720901:SQL720902 TAH720901:TAH720902 TKD720901:TKD720902 TTZ720901:TTZ720902 UDV720901:UDV720902 UNR720901:UNR720902 UXN720901:UXN720902 VHJ720901:VHJ720902 VRF720901:VRF720902 WBB720901:WBB720902 WKX720901:WKX720902 WUT720901:WUT720902 A786437:A786438 IH786437:IH786438 SD786437:SD786438 ABZ786437:ABZ786438 ALV786437:ALV786438 AVR786437:AVR786438 BFN786437:BFN786438 BPJ786437:BPJ786438 BZF786437:BZF786438 CJB786437:CJB786438 CSX786437:CSX786438 DCT786437:DCT786438 DMP786437:DMP786438 DWL786437:DWL786438 EGH786437:EGH786438 EQD786437:EQD786438 EZZ786437:EZZ786438 FJV786437:FJV786438 FTR786437:FTR786438 GDN786437:GDN786438 GNJ786437:GNJ786438 GXF786437:GXF786438 HHB786437:HHB786438 HQX786437:HQX786438 IAT786437:IAT786438 IKP786437:IKP786438 IUL786437:IUL786438 JEH786437:JEH786438 JOD786437:JOD786438 JXZ786437:JXZ786438 KHV786437:KHV786438 KRR786437:KRR786438 LBN786437:LBN786438 LLJ786437:LLJ786438 LVF786437:LVF786438 MFB786437:MFB786438 MOX786437:MOX786438 MYT786437:MYT786438 NIP786437:NIP786438 NSL786437:NSL786438 OCH786437:OCH786438 OMD786437:OMD786438 OVZ786437:OVZ786438 PFV786437:PFV786438 PPR786437:PPR786438 PZN786437:PZN786438 QJJ786437:QJJ786438 QTF786437:QTF786438 RDB786437:RDB786438 RMX786437:RMX786438 RWT786437:RWT786438 SGP786437:SGP786438 SQL786437:SQL786438 TAH786437:TAH786438 TKD786437:TKD786438 TTZ786437:TTZ786438 UDV786437:UDV786438 UNR786437:UNR786438 UXN786437:UXN786438 VHJ786437:VHJ786438 VRF786437:VRF786438 WBB786437:WBB786438 WKX786437:WKX786438 WUT786437:WUT786438 A851973:A851974 IH851973:IH851974 SD851973:SD851974 ABZ851973:ABZ851974 ALV851973:ALV851974 AVR851973:AVR851974 BFN851973:BFN851974 BPJ851973:BPJ851974 BZF851973:BZF851974 CJB851973:CJB851974 CSX851973:CSX851974 DCT851973:DCT851974 DMP851973:DMP851974 DWL851973:DWL851974 EGH851973:EGH851974 EQD851973:EQD851974 EZZ851973:EZZ851974 FJV851973:FJV851974 FTR851973:FTR851974 GDN851973:GDN851974 GNJ851973:GNJ851974 GXF851973:GXF851974 HHB851973:HHB851974 HQX851973:HQX851974 IAT851973:IAT851974 IKP851973:IKP851974 IUL851973:IUL851974 JEH851973:JEH851974 JOD851973:JOD851974 JXZ851973:JXZ851974 KHV851973:KHV851974 KRR851973:KRR851974 LBN851973:LBN851974 LLJ851973:LLJ851974 LVF851973:LVF851974 MFB851973:MFB851974 MOX851973:MOX851974 MYT851973:MYT851974 NIP851973:NIP851974 NSL851973:NSL851974 OCH851973:OCH851974 OMD851973:OMD851974 OVZ851973:OVZ851974 PFV851973:PFV851974 PPR851973:PPR851974 PZN851973:PZN851974 QJJ851973:QJJ851974 QTF851973:QTF851974 RDB851973:RDB851974 RMX851973:RMX851974 RWT851973:RWT851974 SGP851973:SGP851974 SQL851973:SQL851974 TAH851973:TAH851974 TKD851973:TKD851974 TTZ851973:TTZ851974 UDV851973:UDV851974 UNR851973:UNR851974 UXN851973:UXN851974 VHJ851973:VHJ851974 VRF851973:VRF851974 WBB851973:WBB851974 WKX851973:WKX851974 WUT851973:WUT851974 A917509:A917510 IH917509:IH917510 SD917509:SD917510 ABZ917509:ABZ917510 ALV917509:ALV917510 AVR917509:AVR917510 BFN917509:BFN917510 BPJ917509:BPJ917510 BZF917509:BZF917510 CJB917509:CJB917510 CSX917509:CSX917510 DCT917509:DCT917510 DMP917509:DMP917510 DWL917509:DWL917510 EGH917509:EGH917510 EQD917509:EQD917510 EZZ917509:EZZ917510 FJV917509:FJV917510 FTR917509:FTR917510 GDN917509:GDN917510 GNJ917509:GNJ917510 GXF917509:GXF917510 HHB917509:HHB917510 HQX917509:HQX917510 IAT917509:IAT917510 IKP917509:IKP917510 IUL917509:IUL917510 JEH917509:JEH917510 JOD917509:JOD917510 JXZ917509:JXZ917510 KHV917509:KHV917510 KRR917509:KRR917510 LBN917509:LBN917510 LLJ917509:LLJ917510 LVF917509:LVF917510 MFB917509:MFB917510 MOX917509:MOX917510 MYT917509:MYT917510 NIP917509:NIP917510 NSL917509:NSL917510 OCH917509:OCH917510 OMD917509:OMD917510 OVZ917509:OVZ917510 PFV917509:PFV917510 PPR917509:PPR917510 PZN917509:PZN917510 QJJ917509:QJJ917510 QTF917509:QTF917510 RDB917509:RDB917510 RMX917509:RMX917510 RWT917509:RWT917510 SGP917509:SGP917510 SQL917509:SQL917510 TAH917509:TAH917510 TKD917509:TKD917510 TTZ917509:TTZ917510 UDV917509:UDV917510 UNR917509:UNR917510 UXN917509:UXN917510 VHJ917509:VHJ917510 VRF917509:VRF917510 WBB917509:WBB917510 WKX917509:WKX917510 WUT917509:WUT917510 A983045:A983046 IH983045:IH983046 SD983045:SD983046 ABZ983045:ABZ983046 ALV983045:ALV983046 AVR983045:AVR983046 BFN983045:BFN983046 BPJ983045:BPJ983046 BZF983045:BZF983046 CJB983045:CJB983046 CSX983045:CSX983046 DCT983045:DCT983046 DMP983045:DMP983046 DWL983045:DWL983046 EGH983045:EGH983046 EQD983045:EQD983046 EZZ983045:EZZ983046 FJV983045:FJV983046 FTR983045:FTR983046 GDN983045:GDN983046 GNJ983045:GNJ983046 GXF983045:GXF983046 HHB983045:HHB983046 HQX983045:HQX983046 IAT983045:IAT983046 IKP983045:IKP983046 IUL983045:IUL983046 JEH983045:JEH983046 JOD983045:JOD983046 JXZ983045:JXZ983046 KHV983045:KHV983046 KRR983045:KRR983046 LBN983045:LBN983046 LLJ983045:LLJ983046 LVF983045:LVF983046 MFB983045:MFB983046 MOX983045:MOX983046 MYT983045:MYT983046 NIP983045:NIP983046 NSL983045:NSL983046 OCH983045:OCH983046 OMD983045:OMD983046 OVZ983045:OVZ983046 PFV983045:PFV983046 PPR983045:PPR983046 PZN983045:PZN983046 QJJ983045:QJJ983046 QTF983045:QTF983046 RDB983045:RDB983046 RMX983045:RMX983046 RWT983045:RWT983046 SGP983045:SGP983046 SQL983045:SQL983046 TAH983045:TAH983046 TKD983045:TKD983046 TTZ983045:TTZ983046 UDV983045:UDV983046 UNR983045:UNR983046 UXN983045:UXN983046 VHJ983045:VHJ983046 VRF983045:VRF983046 WBB983045:WBB983046 WKX983045:WKX983046 WUT983045:WUT983046" xr:uid="{00000000-0002-0000-0500-000000000000}"/>
  </dataValidations>
  <pageMargins left="0.7" right="0.7" top="0.75" bottom="0.75" header="0.3" footer="0.3"/>
  <pageSetup paperSize="9" scale="8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I24"/>
  <sheetViews>
    <sheetView zoomScaleNormal="100" zoomScaleSheetLayoutView="100" workbookViewId="0">
      <selection activeCell="G17" sqref="G17"/>
    </sheetView>
  </sheetViews>
  <sheetFormatPr defaultColWidth="9" defaultRowHeight="11.25"/>
  <cols>
    <col min="1" max="1" width="8.25" style="80" bestFit="1" customWidth="1"/>
    <col min="2" max="2" width="7.5" style="80" bestFit="1" customWidth="1"/>
    <col min="3" max="3" width="13.75" style="80" customWidth="1"/>
    <col min="4" max="4" width="13.75" style="138" customWidth="1"/>
    <col min="5" max="5" width="12.125" style="138" customWidth="1"/>
    <col min="6" max="6" width="12.875" style="138" customWidth="1"/>
    <col min="7" max="7" width="12.625" style="138" customWidth="1"/>
    <col min="8" max="8" width="12.25" style="80" customWidth="1"/>
    <col min="9" max="9" width="10.875" style="80" customWidth="1"/>
    <col min="10" max="256" width="9" style="80"/>
    <col min="257" max="257" width="8.25" style="80" bestFit="1" customWidth="1"/>
    <col min="258" max="258" width="7.5" style="80" bestFit="1" customWidth="1"/>
    <col min="259" max="260" width="13.75" style="80" customWidth="1"/>
    <col min="261" max="261" width="12.125" style="80" customWidth="1"/>
    <col min="262" max="262" width="12.875" style="80" customWidth="1"/>
    <col min="263" max="263" width="12.625" style="80" customWidth="1"/>
    <col min="264" max="264" width="12.25" style="80" customWidth="1"/>
    <col min="265" max="265" width="10.875" style="80" customWidth="1"/>
    <col min="266" max="512" width="9" style="80"/>
    <col min="513" max="513" width="8.25" style="80" bestFit="1" customWidth="1"/>
    <col min="514" max="514" width="7.5" style="80" bestFit="1" customWidth="1"/>
    <col min="515" max="516" width="13.75" style="80" customWidth="1"/>
    <col min="517" max="517" width="12.125" style="80" customWidth="1"/>
    <col min="518" max="518" width="12.875" style="80" customWidth="1"/>
    <col min="519" max="519" width="12.625" style="80" customWidth="1"/>
    <col min="520" max="520" width="12.25" style="80" customWidth="1"/>
    <col min="521" max="521" width="10.875" style="80" customWidth="1"/>
    <col min="522" max="768" width="9" style="80"/>
    <col min="769" max="769" width="8.25" style="80" bestFit="1" customWidth="1"/>
    <col min="770" max="770" width="7.5" style="80" bestFit="1" customWidth="1"/>
    <col min="771" max="772" width="13.75" style="80" customWidth="1"/>
    <col min="773" max="773" width="12.125" style="80" customWidth="1"/>
    <col min="774" max="774" width="12.875" style="80" customWidth="1"/>
    <col min="775" max="775" width="12.625" style="80" customWidth="1"/>
    <col min="776" max="776" width="12.25" style="80" customWidth="1"/>
    <col min="777" max="777" width="10.875" style="80" customWidth="1"/>
    <col min="778" max="1024" width="9" style="80"/>
    <col min="1025" max="1025" width="8.25" style="80" bestFit="1" customWidth="1"/>
    <col min="1026" max="1026" width="7.5" style="80" bestFit="1" customWidth="1"/>
    <col min="1027" max="1028" width="13.75" style="80" customWidth="1"/>
    <col min="1029" max="1029" width="12.125" style="80" customWidth="1"/>
    <col min="1030" max="1030" width="12.875" style="80" customWidth="1"/>
    <col min="1031" max="1031" width="12.625" style="80" customWidth="1"/>
    <col min="1032" max="1032" width="12.25" style="80" customWidth="1"/>
    <col min="1033" max="1033" width="10.875" style="80" customWidth="1"/>
    <col min="1034" max="1280" width="9" style="80"/>
    <col min="1281" max="1281" width="8.25" style="80" bestFit="1" customWidth="1"/>
    <col min="1282" max="1282" width="7.5" style="80" bestFit="1" customWidth="1"/>
    <col min="1283" max="1284" width="13.75" style="80" customWidth="1"/>
    <col min="1285" max="1285" width="12.125" style="80" customWidth="1"/>
    <col min="1286" max="1286" width="12.875" style="80" customWidth="1"/>
    <col min="1287" max="1287" width="12.625" style="80" customWidth="1"/>
    <col min="1288" max="1288" width="12.25" style="80" customWidth="1"/>
    <col min="1289" max="1289" width="10.875" style="80" customWidth="1"/>
    <col min="1290" max="1536" width="9" style="80"/>
    <col min="1537" max="1537" width="8.25" style="80" bestFit="1" customWidth="1"/>
    <col min="1538" max="1538" width="7.5" style="80" bestFit="1" customWidth="1"/>
    <col min="1539" max="1540" width="13.75" style="80" customWidth="1"/>
    <col min="1541" max="1541" width="12.125" style="80" customWidth="1"/>
    <col min="1542" max="1542" width="12.875" style="80" customWidth="1"/>
    <col min="1543" max="1543" width="12.625" style="80" customWidth="1"/>
    <col min="1544" max="1544" width="12.25" style="80" customWidth="1"/>
    <col min="1545" max="1545" width="10.875" style="80" customWidth="1"/>
    <col min="1546" max="1792" width="9" style="80"/>
    <col min="1793" max="1793" width="8.25" style="80" bestFit="1" customWidth="1"/>
    <col min="1794" max="1794" width="7.5" style="80" bestFit="1" customWidth="1"/>
    <col min="1795" max="1796" width="13.75" style="80" customWidth="1"/>
    <col min="1797" max="1797" width="12.125" style="80" customWidth="1"/>
    <col min="1798" max="1798" width="12.875" style="80" customWidth="1"/>
    <col min="1799" max="1799" width="12.625" style="80" customWidth="1"/>
    <col min="1800" max="1800" width="12.25" style="80" customWidth="1"/>
    <col min="1801" max="1801" width="10.875" style="80" customWidth="1"/>
    <col min="1802" max="2048" width="9" style="80"/>
    <col min="2049" max="2049" width="8.25" style="80" bestFit="1" customWidth="1"/>
    <col min="2050" max="2050" width="7.5" style="80" bestFit="1" customWidth="1"/>
    <col min="2051" max="2052" width="13.75" style="80" customWidth="1"/>
    <col min="2053" max="2053" width="12.125" style="80" customWidth="1"/>
    <col min="2054" max="2054" width="12.875" style="80" customWidth="1"/>
    <col min="2055" max="2055" width="12.625" style="80" customWidth="1"/>
    <col min="2056" max="2056" width="12.25" style="80" customWidth="1"/>
    <col min="2057" max="2057" width="10.875" style="80" customWidth="1"/>
    <col min="2058" max="2304" width="9" style="80"/>
    <col min="2305" max="2305" width="8.25" style="80" bestFit="1" customWidth="1"/>
    <col min="2306" max="2306" width="7.5" style="80" bestFit="1" customWidth="1"/>
    <col min="2307" max="2308" width="13.75" style="80" customWidth="1"/>
    <col min="2309" max="2309" width="12.125" style="80" customWidth="1"/>
    <col min="2310" max="2310" width="12.875" style="80" customWidth="1"/>
    <col min="2311" max="2311" width="12.625" style="80" customWidth="1"/>
    <col min="2312" max="2312" width="12.25" style="80" customWidth="1"/>
    <col min="2313" max="2313" width="10.875" style="80" customWidth="1"/>
    <col min="2314" max="2560" width="9" style="80"/>
    <col min="2561" max="2561" width="8.25" style="80" bestFit="1" customWidth="1"/>
    <col min="2562" max="2562" width="7.5" style="80" bestFit="1" customWidth="1"/>
    <col min="2563" max="2564" width="13.75" style="80" customWidth="1"/>
    <col min="2565" max="2565" width="12.125" style="80" customWidth="1"/>
    <col min="2566" max="2566" width="12.875" style="80" customWidth="1"/>
    <col min="2567" max="2567" width="12.625" style="80" customWidth="1"/>
    <col min="2568" max="2568" width="12.25" style="80" customWidth="1"/>
    <col min="2569" max="2569" width="10.875" style="80" customWidth="1"/>
    <col min="2570" max="2816" width="9" style="80"/>
    <col min="2817" max="2817" width="8.25" style="80" bestFit="1" customWidth="1"/>
    <col min="2818" max="2818" width="7.5" style="80" bestFit="1" customWidth="1"/>
    <col min="2819" max="2820" width="13.75" style="80" customWidth="1"/>
    <col min="2821" max="2821" width="12.125" style="80" customWidth="1"/>
    <col min="2822" max="2822" width="12.875" style="80" customWidth="1"/>
    <col min="2823" max="2823" width="12.625" style="80" customWidth="1"/>
    <col min="2824" max="2824" width="12.25" style="80" customWidth="1"/>
    <col min="2825" max="2825" width="10.875" style="80" customWidth="1"/>
    <col min="2826" max="3072" width="9" style="80"/>
    <col min="3073" max="3073" width="8.25" style="80" bestFit="1" customWidth="1"/>
    <col min="3074" max="3074" width="7.5" style="80" bestFit="1" customWidth="1"/>
    <col min="3075" max="3076" width="13.75" style="80" customWidth="1"/>
    <col min="3077" max="3077" width="12.125" style="80" customWidth="1"/>
    <col min="3078" max="3078" width="12.875" style="80" customWidth="1"/>
    <col min="3079" max="3079" width="12.625" style="80" customWidth="1"/>
    <col min="3080" max="3080" width="12.25" style="80" customWidth="1"/>
    <col min="3081" max="3081" width="10.875" style="80" customWidth="1"/>
    <col min="3082" max="3328" width="9" style="80"/>
    <col min="3329" max="3329" width="8.25" style="80" bestFit="1" customWidth="1"/>
    <col min="3330" max="3330" width="7.5" style="80" bestFit="1" customWidth="1"/>
    <col min="3331" max="3332" width="13.75" style="80" customWidth="1"/>
    <col min="3333" max="3333" width="12.125" style="80" customWidth="1"/>
    <col min="3334" max="3334" width="12.875" style="80" customWidth="1"/>
    <col min="3335" max="3335" width="12.625" style="80" customWidth="1"/>
    <col min="3336" max="3336" width="12.25" style="80" customWidth="1"/>
    <col min="3337" max="3337" width="10.875" style="80" customWidth="1"/>
    <col min="3338" max="3584" width="9" style="80"/>
    <col min="3585" max="3585" width="8.25" style="80" bestFit="1" customWidth="1"/>
    <col min="3586" max="3586" width="7.5" style="80" bestFit="1" customWidth="1"/>
    <col min="3587" max="3588" width="13.75" style="80" customWidth="1"/>
    <col min="3589" max="3589" width="12.125" style="80" customWidth="1"/>
    <col min="3590" max="3590" width="12.875" style="80" customWidth="1"/>
    <col min="3591" max="3591" width="12.625" style="80" customWidth="1"/>
    <col min="3592" max="3592" width="12.25" style="80" customWidth="1"/>
    <col min="3593" max="3593" width="10.875" style="80" customWidth="1"/>
    <col min="3594" max="3840" width="9" style="80"/>
    <col min="3841" max="3841" width="8.25" style="80" bestFit="1" customWidth="1"/>
    <col min="3842" max="3842" width="7.5" style="80" bestFit="1" customWidth="1"/>
    <col min="3843" max="3844" width="13.75" style="80" customWidth="1"/>
    <col min="3845" max="3845" width="12.125" style="80" customWidth="1"/>
    <col min="3846" max="3846" width="12.875" style="80" customWidth="1"/>
    <col min="3847" max="3847" width="12.625" style="80" customWidth="1"/>
    <col min="3848" max="3848" width="12.25" style="80" customWidth="1"/>
    <col min="3849" max="3849" width="10.875" style="80" customWidth="1"/>
    <col min="3850" max="4096" width="9" style="80"/>
    <col min="4097" max="4097" width="8.25" style="80" bestFit="1" customWidth="1"/>
    <col min="4098" max="4098" width="7.5" style="80" bestFit="1" customWidth="1"/>
    <col min="4099" max="4100" width="13.75" style="80" customWidth="1"/>
    <col min="4101" max="4101" width="12.125" style="80" customWidth="1"/>
    <col min="4102" max="4102" width="12.875" style="80" customWidth="1"/>
    <col min="4103" max="4103" width="12.625" style="80" customWidth="1"/>
    <col min="4104" max="4104" width="12.25" style="80" customWidth="1"/>
    <col min="4105" max="4105" width="10.875" style="80" customWidth="1"/>
    <col min="4106" max="4352" width="9" style="80"/>
    <col min="4353" max="4353" width="8.25" style="80" bestFit="1" customWidth="1"/>
    <col min="4354" max="4354" width="7.5" style="80" bestFit="1" customWidth="1"/>
    <col min="4355" max="4356" width="13.75" style="80" customWidth="1"/>
    <col min="4357" max="4357" width="12.125" style="80" customWidth="1"/>
    <col min="4358" max="4358" width="12.875" style="80" customWidth="1"/>
    <col min="4359" max="4359" width="12.625" style="80" customWidth="1"/>
    <col min="4360" max="4360" width="12.25" style="80" customWidth="1"/>
    <col min="4361" max="4361" width="10.875" style="80" customWidth="1"/>
    <col min="4362" max="4608" width="9" style="80"/>
    <col min="4609" max="4609" width="8.25" style="80" bestFit="1" customWidth="1"/>
    <col min="4610" max="4610" width="7.5" style="80" bestFit="1" customWidth="1"/>
    <col min="4611" max="4612" width="13.75" style="80" customWidth="1"/>
    <col min="4613" max="4613" width="12.125" style="80" customWidth="1"/>
    <col min="4614" max="4614" width="12.875" style="80" customWidth="1"/>
    <col min="4615" max="4615" width="12.625" style="80" customWidth="1"/>
    <col min="4616" max="4616" width="12.25" style="80" customWidth="1"/>
    <col min="4617" max="4617" width="10.875" style="80" customWidth="1"/>
    <col min="4618" max="4864" width="9" style="80"/>
    <col min="4865" max="4865" width="8.25" style="80" bestFit="1" customWidth="1"/>
    <col min="4866" max="4866" width="7.5" style="80" bestFit="1" customWidth="1"/>
    <col min="4867" max="4868" width="13.75" style="80" customWidth="1"/>
    <col min="4869" max="4869" width="12.125" style="80" customWidth="1"/>
    <col min="4870" max="4870" width="12.875" style="80" customWidth="1"/>
    <col min="4871" max="4871" width="12.625" style="80" customWidth="1"/>
    <col min="4872" max="4872" width="12.25" style="80" customWidth="1"/>
    <col min="4873" max="4873" width="10.875" style="80" customWidth="1"/>
    <col min="4874" max="5120" width="9" style="80"/>
    <col min="5121" max="5121" width="8.25" style="80" bestFit="1" customWidth="1"/>
    <col min="5122" max="5122" width="7.5" style="80" bestFit="1" customWidth="1"/>
    <col min="5123" max="5124" width="13.75" style="80" customWidth="1"/>
    <col min="5125" max="5125" width="12.125" style="80" customWidth="1"/>
    <col min="5126" max="5126" width="12.875" style="80" customWidth="1"/>
    <col min="5127" max="5127" width="12.625" style="80" customWidth="1"/>
    <col min="5128" max="5128" width="12.25" style="80" customWidth="1"/>
    <col min="5129" max="5129" width="10.875" style="80" customWidth="1"/>
    <col min="5130" max="5376" width="9" style="80"/>
    <col min="5377" max="5377" width="8.25" style="80" bestFit="1" customWidth="1"/>
    <col min="5378" max="5378" width="7.5" style="80" bestFit="1" customWidth="1"/>
    <col min="5379" max="5380" width="13.75" style="80" customWidth="1"/>
    <col min="5381" max="5381" width="12.125" style="80" customWidth="1"/>
    <col min="5382" max="5382" width="12.875" style="80" customWidth="1"/>
    <col min="5383" max="5383" width="12.625" style="80" customWidth="1"/>
    <col min="5384" max="5384" width="12.25" style="80" customWidth="1"/>
    <col min="5385" max="5385" width="10.875" style="80" customWidth="1"/>
    <col min="5386" max="5632" width="9" style="80"/>
    <col min="5633" max="5633" width="8.25" style="80" bestFit="1" customWidth="1"/>
    <col min="5634" max="5634" width="7.5" style="80" bestFit="1" customWidth="1"/>
    <col min="5635" max="5636" width="13.75" style="80" customWidth="1"/>
    <col min="5637" max="5637" width="12.125" style="80" customWidth="1"/>
    <col min="5638" max="5638" width="12.875" style="80" customWidth="1"/>
    <col min="5639" max="5639" width="12.625" style="80" customWidth="1"/>
    <col min="5640" max="5640" width="12.25" style="80" customWidth="1"/>
    <col min="5641" max="5641" width="10.875" style="80" customWidth="1"/>
    <col min="5642" max="5888" width="9" style="80"/>
    <col min="5889" max="5889" width="8.25" style="80" bestFit="1" customWidth="1"/>
    <col min="5890" max="5890" width="7.5" style="80" bestFit="1" customWidth="1"/>
    <col min="5891" max="5892" width="13.75" style="80" customWidth="1"/>
    <col min="5893" max="5893" width="12.125" style="80" customWidth="1"/>
    <col min="5894" max="5894" width="12.875" style="80" customWidth="1"/>
    <col min="5895" max="5895" width="12.625" style="80" customWidth="1"/>
    <col min="5896" max="5896" width="12.25" style="80" customWidth="1"/>
    <col min="5897" max="5897" width="10.875" style="80" customWidth="1"/>
    <col min="5898" max="6144" width="9" style="80"/>
    <col min="6145" max="6145" width="8.25" style="80" bestFit="1" customWidth="1"/>
    <col min="6146" max="6146" width="7.5" style="80" bestFit="1" customWidth="1"/>
    <col min="6147" max="6148" width="13.75" style="80" customWidth="1"/>
    <col min="6149" max="6149" width="12.125" style="80" customWidth="1"/>
    <col min="6150" max="6150" width="12.875" style="80" customWidth="1"/>
    <col min="6151" max="6151" width="12.625" style="80" customWidth="1"/>
    <col min="6152" max="6152" width="12.25" style="80" customWidth="1"/>
    <col min="6153" max="6153" width="10.875" style="80" customWidth="1"/>
    <col min="6154" max="6400" width="9" style="80"/>
    <col min="6401" max="6401" width="8.25" style="80" bestFit="1" customWidth="1"/>
    <col min="6402" max="6402" width="7.5" style="80" bestFit="1" customWidth="1"/>
    <col min="6403" max="6404" width="13.75" style="80" customWidth="1"/>
    <col min="6405" max="6405" width="12.125" style="80" customWidth="1"/>
    <col min="6406" max="6406" width="12.875" style="80" customWidth="1"/>
    <col min="6407" max="6407" width="12.625" style="80" customWidth="1"/>
    <col min="6408" max="6408" width="12.25" style="80" customWidth="1"/>
    <col min="6409" max="6409" width="10.875" style="80" customWidth="1"/>
    <col min="6410" max="6656" width="9" style="80"/>
    <col min="6657" max="6657" width="8.25" style="80" bestFit="1" customWidth="1"/>
    <col min="6658" max="6658" width="7.5" style="80" bestFit="1" customWidth="1"/>
    <col min="6659" max="6660" width="13.75" style="80" customWidth="1"/>
    <col min="6661" max="6661" width="12.125" style="80" customWidth="1"/>
    <col min="6662" max="6662" width="12.875" style="80" customWidth="1"/>
    <col min="6663" max="6663" width="12.625" style="80" customWidth="1"/>
    <col min="6664" max="6664" width="12.25" style="80" customWidth="1"/>
    <col min="6665" max="6665" width="10.875" style="80" customWidth="1"/>
    <col min="6666" max="6912" width="9" style="80"/>
    <col min="6913" max="6913" width="8.25" style="80" bestFit="1" customWidth="1"/>
    <col min="6914" max="6914" width="7.5" style="80" bestFit="1" customWidth="1"/>
    <col min="6915" max="6916" width="13.75" style="80" customWidth="1"/>
    <col min="6917" max="6917" width="12.125" style="80" customWidth="1"/>
    <col min="6918" max="6918" width="12.875" style="80" customWidth="1"/>
    <col min="6919" max="6919" width="12.625" style="80" customWidth="1"/>
    <col min="6920" max="6920" width="12.25" style="80" customWidth="1"/>
    <col min="6921" max="6921" width="10.875" style="80" customWidth="1"/>
    <col min="6922" max="7168" width="9" style="80"/>
    <col min="7169" max="7169" width="8.25" style="80" bestFit="1" customWidth="1"/>
    <col min="7170" max="7170" width="7.5" style="80" bestFit="1" customWidth="1"/>
    <col min="7171" max="7172" width="13.75" style="80" customWidth="1"/>
    <col min="7173" max="7173" width="12.125" style="80" customWidth="1"/>
    <col min="7174" max="7174" width="12.875" style="80" customWidth="1"/>
    <col min="7175" max="7175" width="12.625" style="80" customWidth="1"/>
    <col min="7176" max="7176" width="12.25" style="80" customWidth="1"/>
    <col min="7177" max="7177" width="10.875" style="80" customWidth="1"/>
    <col min="7178" max="7424" width="9" style="80"/>
    <col min="7425" max="7425" width="8.25" style="80" bestFit="1" customWidth="1"/>
    <col min="7426" max="7426" width="7.5" style="80" bestFit="1" customWidth="1"/>
    <col min="7427" max="7428" width="13.75" style="80" customWidth="1"/>
    <col min="7429" max="7429" width="12.125" style="80" customWidth="1"/>
    <col min="7430" max="7430" width="12.875" style="80" customWidth="1"/>
    <col min="7431" max="7431" width="12.625" style="80" customWidth="1"/>
    <col min="7432" max="7432" width="12.25" style="80" customWidth="1"/>
    <col min="7433" max="7433" width="10.875" style="80" customWidth="1"/>
    <col min="7434" max="7680" width="9" style="80"/>
    <col min="7681" max="7681" width="8.25" style="80" bestFit="1" customWidth="1"/>
    <col min="7682" max="7682" width="7.5" style="80" bestFit="1" customWidth="1"/>
    <col min="7683" max="7684" width="13.75" style="80" customWidth="1"/>
    <col min="7685" max="7685" width="12.125" style="80" customWidth="1"/>
    <col min="7686" max="7686" width="12.875" style="80" customWidth="1"/>
    <col min="7687" max="7687" width="12.625" style="80" customWidth="1"/>
    <col min="7688" max="7688" width="12.25" style="80" customWidth="1"/>
    <col min="7689" max="7689" width="10.875" style="80" customWidth="1"/>
    <col min="7690" max="7936" width="9" style="80"/>
    <col min="7937" max="7937" width="8.25" style="80" bestFit="1" customWidth="1"/>
    <col min="7938" max="7938" width="7.5" style="80" bestFit="1" customWidth="1"/>
    <col min="7939" max="7940" width="13.75" style="80" customWidth="1"/>
    <col min="7941" max="7941" width="12.125" style="80" customWidth="1"/>
    <col min="7942" max="7942" width="12.875" style="80" customWidth="1"/>
    <col min="7943" max="7943" width="12.625" style="80" customWidth="1"/>
    <col min="7944" max="7944" width="12.25" style="80" customWidth="1"/>
    <col min="7945" max="7945" width="10.875" style="80" customWidth="1"/>
    <col min="7946" max="8192" width="9" style="80"/>
    <col min="8193" max="8193" width="8.25" style="80" bestFit="1" customWidth="1"/>
    <col min="8194" max="8194" width="7.5" style="80" bestFit="1" customWidth="1"/>
    <col min="8195" max="8196" width="13.75" style="80" customWidth="1"/>
    <col min="8197" max="8197" width="12.125" style="80" customWidth="1"/>
    <col min="8198" max="8198" width="12.875" style="80" customWidth="1"/>
    <col min="8199" max="8199" width="12.625" style="80" customWidth="1"/>
    <col min="8200" max="8200" width="12.25" style="80" customWidth="1"/>
    <col min="8201" max="8201" width="10.875" style="80" customWidth="1"/>
    <col min="8202" max="8448" width="9" style="80"/>
    <col min="8449" max="8449" width="8.25" style="80" bestFit="1" customWidth="1"/>
    <col min="8450" max="8450" width="7.5" style="80" bestFit="1" customWidth="1"/>
    <col min="8451" max="8452" width="13.75" style="80" customWidth="1"/>
    <col min="8453" max="8453" width="12.125" style="80" customWidth="1"/>
    <col min="8454" max="8454" width="12.875" style="80" customWidth="1"/>
    <col min="8455" max="8455" width="12.625" style="80" customWidth="1"/>
    <col min="8456" max="8456" width="12.25" style="80" customWidth="1"/>
    <col min="8457" max="8457" width="10.875" style="80" customWidth="1"/>
    <col min="8458" max="8704" width="9" style="80"/>
    <col min="8705" max="8705" width="8.25" style="80" bestFit="1" customWidth="1"/>
    <col min="8706" max="8706" width="7.5" style="80" bestFit="1" customWidth="1"/>
    <col min="8707" max="8708" width="13.75" style="80" customWidth="1"/>
    <col min="8709" max="8709" width="12.125" style="80" customWidth="1"/>
    <col min="8710" max="8710" width="12.875" style="80" customWidth="1"/>
    <col min="8711" max="8711" width="12.625" style="80" customWidth="1"/>
    <col min="8712" max="8712" width="12.25" style="80" customWidth="1"/>
    <col min="8713" max="8713" width="10.875" style="80" customWidth="1"/>
    <col min="8714" max="8960" width="9" style="80"/>
    <col min="8961" max="8961" width="8.25" style="80" bestFit="1" customWidth="1"/>
    <col min="8962" max="8962" width="7.5" style="80" bestFit="1" customWidth="1"/>
    <col min="8963" max="8964" width="13.75" style="80" customWidth="1"/>
    <col min="8965" max="8965" width="12.125" style="80" customWidth="1"/>
    <col min="8966" max="8966" width="12.875" style="80" customWidth="1"/>
    <col min="8967" max="8967" width="12.625" style="80" customWidth="1"/>
    <col min="8968" max="8968" width="12.25" style="80" customWidth="1"/>
    <col min="8969" max="8969" width="10.875" style="80" customWidth="1"/>
    <col min="8970" max="9216" width="9" style="80"/>
    <col min="9217" max="9217" width="8.25" style="80" bestFit="1" customWidth="1"/>
    <col min="9218" max="9218" width="7.5" style="80" bestFit="1" customWidth="1"/>
    <col min="9219" max="9220" width="13.75" style="80" customWidth="1"/>
    <col min="9221" max="9221" width="12.125" style="80" customWidth="1"/>
    <col min="9222" max="9222" width="12.875" style="80" customWidth="1"/>
    <col min="9223" max="9223" width="12.625" style="80" customWidth="1"/>
    <col min="9224" max="9224" width="12.25" style="80" customWidth="1"/>
    <col min="9225" max="9225" width="10.875" style="80" customWidth="1"/>
    <col min="9226" max="9472" width="9" style="80"/>
    <col min="9473" max="9473" width="8.25" style="80" bestFit="1" customWidth="1"/>
    <col min="9474" max="9474" width="7.5" style="80" bestFit="1" customWidth="1"/>
    <col min="9475" max="9476" width="13.75" style="80" customWidth="1"/>
    <col min="9477" max="9477" width="12.125" style="80" customWidth="1"/>
    <col min="9478" max="9478" width="12.875" style="80" customWidth="1"/>
    <col min="9479" max="9479" width="12.625" style="80" customWidth="1"/>
    <col min="9480" max="9480" width="12.25" style="80" customWidth="1"/>
    <col min="9481" max="9481" width="10.875" style="80" customWidth="1"/>
    <col min="9482" max="9728" width="9" style="80"/>
    <col min="9729" max="9729" width="8.25" style="80" bestFit="1" customWidth="1"/>
    <col min="9730" max="9730" width="7.5" style="80" bestFit="1" customWidth="1"/>
    <col min="9731" max="9732" width="13.75" style="80" customWidth="1"/>
    <col min="9733" max="9733" width="12.125" style="80" customWidth="1"/>
    <col min="9734" max="9734" width="12.875" style="80" customWidth="1"/>
    <col min="9735" max="9735" width="12.625" style="80" customWidth="1"/>
    <col min="9736" max="9736" width="12.25" style="80" customWidth="1"/>
    <col min="9737" max="9737" width="10.875" style="80" customWidth="1"/>
    <col min="9738" max="9984" width="9" style="80"/>
    <col min="9985" max="9985" width="8.25" style="80" bestFit="1" customWidth="1"/>
    <col min="9986" max="9986" width="7.5" style="80" bestFit="1" customWidth="1"/>
    <col min="9987" max="9988" width="13.75" style="80" customWidth="1"/>
    <col min="9989" max="9989" width="12.125" style="80" customWidth="1"/>
    <col min="9990" max="9990" width="12.875" style="80" customWidth="1"/>
    <col min="9991" max="9991" width="12.625" style="80" customWidth="1"/>
    <col min="9992" max="9992" width="12.25" style="80" customWidth="1"/>
    <col min="9993" max="9993" width="10.875" style="80" customWidth="1"/>
    <col min="9994" max="10240" width="9" style="80"/>
    <col min="10241" max="10241" width="8.25" style="80" bestFit="1" customWidth="1"/>
    <col min="10242" max="10242" width="7.5" style="80" bestFit="1" customWidth="1"/>
    <col min="10243" max="10244" width="13.75" style="80" customWidth="1"/>
    <col min="10245" max="10245" width="12.125" style="80" customWidth="1"/>
    <col min="10246" max="10246" width="12.875" style="80" customWidth="1"/>
    <col min="10247" max="10247" width="12.625" style="80" customWidth="1"/>
    <col min="10248" max="10248" width="12.25" style="80" customWidth="1"/>
    <col min="10249" max="10249" width="10.875" style="80" customWidth="1"/>
    <col min="10250" max="10496" width="9" style="80"/>
    <col min="10497" max="10497" width="8.25" style="80" bestFit="1" customWidth="1"/>
    <col min="10498" max="10498" width="7.5" style="80" bestFit="1" customWidth="1"/>
    <col min="10499" max="10500" width="13.75" style="80" customWidth="1"/>
    <col min="10501" max="10501" width="12.125" style="80" customWidth="1"/>
    <col min="10502" max="10502" width="12.875" style="80" customWidth="1"/>
    <col min="10503" max="10503" width="12.625" style="80" customWidth="1"/>
    <col min="10504" max="10504" width="12.25" style="80" customWidth="1"/>
    <col min="10505" max="10505" width="10.875" style="80" customWidth="1"/>
    <col min="10506" max="10752" width="9" style="80"/>
    <col min="10753" max="10753" width="8.25" style="80" bestFit="1" customWidth="1"/>
    <col min="10754" max="10754" width="7.5" style="80" bestFit="1" customWidth="1"/>
    <col min="10755" max="10756" width="13.75" style="80" customWidth="1"/>
    <col min="10757" max="10757" width="12.125" style="80" customWidth="1"/>
    <col min="10758" max="10758" width="12.875" style="80" customWidth="1"/>
    <col min="10759" max="10759" width="12.625" style="80" customWidth="1"/>
    <col min="10760" max="10760" width="12.25" style="80" customWidth="1"/>
    <col min="10761" max="10761" width="10.875" style="80" customWidth="1"/>
    <col min="10762" max="11008" width="9" style="80"/>
    <col min="11009" max="11009" width="8.25" style="80" bestFit="1" customWidth="1"/>
    <col min="11010" max="11010" width="7.5" style="80" bestFit="1" customWidth="1"/>
    <col min="11011" max="11012" width="13.75" style="80" customWidth="1"/>
    <col min="11013" max="11013" width="12.125" style="80" customWidth="1"/>
    <col min="11014" max="11014" width="12.875" style="80" customWidth="1"/>
    <col min="11015" max="11015" width="12.625" style="80" customWidth="1"/>
    <col min="11016" max="11016" width="12.25" style="80" customWidth="1"/>
    <col min="11017" max="11017" width="10.875" style="80" customWidth="1"/>
    <col min="11018" max="11264" width="9" style="80"/>
    <col min="11265" max="11265" width="8.25" style="80" bestFit="1" customWidth="1"/>
    <col min="11266" max="11266" width="7.5" style="80" bestFit="1" customWidth="1"/>
    <col min="11267" max="11268" width="13.75" style="80" customWidth="1"/>
    <col min="11269" max="11269" width="12.125" style="80" customWidth="1"/>
    <col min="11270" max="11270" width="12.875" style="80" customWidth="1"/>
    <col min="11271" max="11271" width="12.625" style="80" customWidth="1"/>
    <col min="11272" max="11272" width="12.25" style="80" customWidth="1"/>
    <col min="11273" max="11273" width="10.875" style="80" customWidth="1"/>
    <col min="11274" max="11520" width="9" style="80"/>
    <col min="11521" max="11521" width="8.25" style="80" bestFit="1" customWidth="1"/>
    <col min="11522" max="11522" width="7.5" style="80" bestFit="1" customWidth="1"/>
    <col min="11523" max="11524" width="13.75" style="80" customWidth="1"/>
    <col min="11525" max="11525" width="12.125" style="80" customWidth="1"/>
    <col min="11526" max="11526" width="12.875" style="80" customWidth="1"/>
    <col min="11527" max="11527" width="12.625" style="80" customWidth="1"/>
    <col min="11528" max="11528" width="12.25" style="80" customWidth="1"/>
    <col min="11529" max="11529" width="10.875" style="80" customWidth="1"/>
    <col min="11530" max="11776" width="9" style="80"/>
    <col min="11777" max="11777" width="8.25" style="80" bestFit="1" customWidth="1"/>
    <col min="11778" max="11778" width="7.5" style="80" bestFit="1" customWidth="1"/>
    <col min="11779" max="11780" width="13.75" style="80" customWidth="1"/>
    <col min="11781" max="11781" width="12.125" style="80" customWidth="1"/>
    <col min="11782" max="11782" width="12.875" style="80" customWidth="1"/>
    <col min="11783" max="11783" width="12.625" style="80" customWidth="1"/>
    <col min="11784" max="11784" width="12.25" style="80" customWidth="1"/>
    <col min="11785" max="11785" width="10.875" style="80" customWidth="1"/>
    <col min="11786" max="12032" width="9" style="80"/>
    <col min="12033" max="12033" width="8.25" style="80" bestFit="1" customWidth="1"/>
    <col min="12034" max="12034" width="7.5" style="80" bestFit="1" customWidth="1"/>
    <col min="12035" max="12036" width="13.75" style="80" customWidth="1"/>
    <col min="12037" max="12037" width="12.125" style="80" customWidth="1"/>
    <col min="12038" max="12038" width="12.875" style="80" customWidth="1"/>
    <col min="12039" max="12039" width="12.625" style="80" customWidth="1"/>
    <col min="12040" max="12040" width="12.25" style="80" customWidth="1"/>
    <col min="12041" max="12041" width="10.875" style="80" customWidth="1"/>
    <col min="12042" max="12288" width="9" style="80"/>
    <col min="12289" max="12289" width="8.25" style="80" bestFit="1" customWidth="1"/>
    <col min="12290" max="12290" width="7.5" style="80" bestFit="1" customWidth="1"/>
    <col min="12291" max="12292" width="13.75" style="80" customWidth="1"/>
    <col min="12293" max="12293" width="12.125" style="80" customWidth="1"/>
    <col min="12294" max="12294" width="12.875" style="80" customWidth="1"/>
    <col min="12295" max="12295" width="12.625" style="80" customWidth="1"/>
    <col min="12296" max="12296" width="12.25" style="80" customWidth="1"/>
    <col min="12297" max="12297" width="10.875" style="80" customWidth="1"/>
    <col min="12298" max="12544" width="9" style="80"/>
    <col min="12545" max="12545" width="8.25" style="80" bestFit="1" customWidth="1"/>
    <col min="12546" max="12546" width="7.5" style="80" bestFit="1" customWidth="1"/>
    <col min="12547" max="12548" width="13.75" style="80" customWidth="1"/>
    <col min="12549" max="12549" width="12.125" style="80" customWidth="1"/>
    <col min="12550" max="12550" width="12.875" style="80" customWidth="1"/>
    <col min="12551" max="12551" width="12.625" style="80" customWidth="1"/>
    <col min="12552" max="12552" width="12.25" style="80" customWidth="1"/>
    <col min="12553" max="12553" width="10.875" style="80" customWidth="1"/>
    <col min="12554" max="12800" width="9" style="80"/>
    <col min="12801" max="12801" width="8.25" style="80" bestFit="1" customWidth="1"/>
    <col min="12802" max="12802" width="7.5" style="80" bestFit="1" customWidth="1"/>
    <col min="12803" max="12804" width="13.75" style="80" customWidth="1"/>
    <col min="12805" max="12805" width="12.125" style="80" customWidth="1"/>
    <col min="12806" max="12806" width="12.875" style="80" customWidth="1"/>
    <col min="12807" max="12807" width="12.625" style="80" customWidth="1"/>
    <col min="12808" max="12808" width="12.25" style="80" customWidth="1"/>
    <col min="12809" max="12809" width="10.875" style="80" customWidth="1"/>
    <col min="12810" max="13056" width="9" style="80"/>
    <col min="13057" max="13057" width="8.25" style="80" bestFit="1" customWidth="1"/>
    <col min="13058" max="13058" width="7.5" style="80" bestFit="1" customWidth="1"/>
    <col min="13059" max="13060" width="13.75" style="80" customWidth="1"/>
    <col min="13061" max="13061" width="12.125" style="80" customWidth="1"/>
    <col min="13062" max="13062" width="12.875" style="80" customWidth="1"/>
    <col min="13063" max="13063" width="12.625" style="80" customWidth="1"/>
    <col min="13064" max="13064" width="12.25" style="80" customWidth="1"/>
    <col min="13065" max="13065" width="10.875" style="80" customWidth="1"/>
    <col min="13066" max="13312" width="9" style="80"/>
    <col min="13313" max="13313" width="8.25" style="80" bestFit="1" customWidth="1"/>
    <col min="13314" max="13314" width="7.5" style="80" bestFit="1" customWidth="1"/>
    <col min="13315" max="13316" width="13.75" style="80" customWidth="1"/>
    <col min="13317" max="13317" width="12.125" style="80" customWidth="1"/>
    <col min="13318" max="13318" width="12.875" style="80" customWidth="1"/>
    <col min="13319" max="13319" width="12.625" style="80" customWidth="1"/>
    <col min="13320" max="13320" width="12.25" style="80" customWidth="1"/>
    <col min="13321" max="13321" width="10.875" style="80" customWidth="1"/>
    <col min="13322" max="13568" width="9" style="80"/>
    <col min="13569" max="13569" width="8.25" style="80" bestFit="1" customWidth="1"/>
    <col min="13570" max="13570" width="7.5" style="80" bestFit="1" customWidth="1"/>
    <col min="13571" max="13572" width="13.75" style="80" customWidth="1"/>
    <col min="13573" max="13573" width="12.125" style="80" customWidth="1"/>
    <col min="13574" max="13574" width="12.875" style="80" customWidth="1"/>
    <col min="13575" max="13575" width="12.625" style="80" customWidth="1"/>
    <col min="13576" max="13576" width="12.25" style="80" customWidth="1"/>
    <col min="13577" max="13577" width="10.875" style="80" customWidth="1"/>
    <col min="13578" max="13824" width="9" style="80"/>
    <col min="13825" max="13825" width="8.25" style="80" bestFit="1" customWidth="1"/>
    <col min="13826" max="13826" width="7.5" style="80" bestFit="1" customWidth="1"/>
    <col min="13827" max="13828" width="13.75" style="80" customWidth="1"/>
    <col min="13829" max="13829" width="12.125" style="80" customWidth="1"/>
    <col min="13830" max="13830" width="12.875" style="80" customWidth="1"/>
    <col min="13831" max="13831" width="12.625" style="80" customWidth="1"/>
    <col min="13832" max="13832" width="12.25" style="80" customWidth="1"/>
    <col min="13833" max="13833" width="10.875" style="80" customWidth="1"/>
    <col min="13834" max="14080" width="9" style="80"/>
    <col min="14081" max="14081" width="8.25" style="80" bestFit="1" customWidth="1"/>
    <col min="14082" max="14082" width="7.5" style="80" bestFit="1" customWidth="1"/>
    <col min="14083" max="14084" width="13.75" style="80" customWidth="1"/>
    <col min="14085" max="14085" width="12.125" style="80" customWidth="1"/>
    <col min="14086" max="14086" width="12.875" style="80" customWidth="1"/>
    <col min="14087" max="14087" width="12.625" style="80" customWidth="1"/>
    <col min="14088" max="14088" width="12.25" style="80" customWidth="1"/>
    <col min="14089" max="14089" width="10.875" style="80" customWidth="1"/>
    <col min="14090" max="14336" width="9" style="80"/>
    <col min="14337" max="14337" width="8.25" style="80" bestFit="1" customWidth="1"/>
    <col min="14338" max="14338" width="7.5" style="80" bestFit="1" customWidth="1"/>
    <col min="14339" max="14340" width="13.75" style="80" customWidth="1"/>
    <col min="14341" max="14341" width="12.125" style="80" customWidth="1"/>
    <col min="14342" max="14342" width="12.875" style="80" customWidth="1"/>
    <col min="14343" max="14343" width="12.625" style="80" customWidth="1"/>
    <col min="14344" max="14344" width="12.25" style="80" customWidth="1"/>
    <col min="14345" max="14345" width="10.875" style="80" customWidth="1"/>
    <col min="14346" max="14592" width="9" style="80"/>
    <col min="14593" max="14593" width="8.25" style="80" bestFit="1" customWidth="1"/>
    <col min="14594" max="14594" width="7.5" style="80" bestFit="1" customWidth="1"/>
    <col min="14595" max="14596" width="13.75" style="80" customWidth="1"/>
    <col min="14597" max="14597" width="12.125" style="80" customWidth="1"/>
    <col min="14598" max="14598" width="12.875" style="80" customWidth="1"/>
    <col min="14599" max="14599" width="12.625" style="80" customWidth="1"/>
    <col min="14600" max="14600" width="12.25" style="80" customWidth="1"/>
    <col min="14601" max="14601" width="10.875" style="80" customWidth="1"/>
    <col min="14602" max="14848" width="9" style="80"/>
    <col min="14849" max="14849" width="8.25" style="80" bestFit="1" customWidth="1"/>
    <col min="14850" max="14850" width="7.5" style="80" bestFit="1" customWidth="1"/>
    <col min="14851" max="14852" width="13.75" style="80" customWidth="1"/>
    <col min="14853" max="14853" width="12.125" style="80" customWidth="1"/>
    <col min="14854" max="14854" width="12.875" style="80" customWidth="1"/>
    <col min="14855" max="14855" width="12.625" style="80" customWidth="1"/>
    <col min="14856" max="14856" width="12.25" style="80" customWidth="1"/>
    <col min="14857" max="14857" width="10.875" style="80" customWidth="1"/>
    <col min="14858" max="15104" width="9" style="80"/>
    <col min="15105" max="15105" width="8.25" style="80" bestFit="1" customWidth="1"/>
    <col min="15106" max="15106" width="7.5" style="80" bestFit="1" customWidth="1"/>
    <col min="15107" max="15108" width="13.75" style="80" customWidth="1"/>
    <col min="15109" max="15109" width="12.125" style="80" customWidth="1"/>
    <col min="15110" max="15110" width="12.875" style="80" customWidth="1"/>
    <col min="15111" max="15111" width="12.625" style="80" customWidth="1"/>
    <col min="15112" max="15112" width="12.25" style="80" customWidth="1"/>
    <col min="15113" max="15113" width="10.875" style="80" customWidth="1"/>
    <col min="15114" max="15360" width="9" style="80"/>
    <col min="15361" max="15361" width="8.25" style="80" bestFit="1" customWidth="1"/>
    <col min="15362" max="15362" width="7.5" style="80" bestFit="1" customWidth="1"/>
    <col min="15363" max="15364" width="13.75" style="80" customWidth="1"/>
    <col min="15365" max="15365" width="12.125" style="80" customWidth="1"/>
    <col min="15366" max="15366" width="12.875" style="80" customWidth="1"/>
    <col min="15367" max="15367" width="12.625" style="80" customWidth="1"/>
    <col min="15368" max="15368" width="12.25" style="80" customWidth="1"/>
    <col min="15369" max="15369" width="10.875" style="80" customWidth="1"/>
    <col min="15370" max="15616" width="9" style="80"/>
    <col min="15617" max="15617" width="8.25" style="80" bestFit="1" customWidth="1"/>
    <col min="15618" max="15618" width="7.5" style="80" bestFit="1" customWidth="1"/>
    <col min="15619" max="15620" width="13.75" style="80" customWidth="1"/>
    <col min="15621" max="15621" width="12.125" style="80" customWidth="1"/>
    <col min="15622" max="15622" width="12.875" style="80" customWidth="1"/>
    <col min="15623" max="15623" width="12.625" style="80" customWidth="1"/>
    <col min="15624" max="15624" width="12.25" style="80" customWidth="1"/>
    <col min="15625" max="15625" width="10.875" style="80" customWidth="1"/>
    <col min="15626" max="15872" width="9" style="80"/>
    <col min="15873" max="15873" width="8.25" style="80" bestFit="1" customWidth="1"/>
    <col min="15874" max="15874" width="7.5" style="80" bestFit="1" customWidth="1"/>
    <col min="15875" max="15876" width="13.75" style="80" customWidth="1"/>
    <col min="15877" max="15877" width="12.125" style="80" customWidth="1"/>
    <col min="15878" max="15878" width="12.875" style="80" customWidth="1"/>
    <col min="15879" max="15879" width="12.625" style="80" customWidth="1"/>
    <col min="15880" max="15880" width="12.25" style="80" customWidth="1"/>
    <col min="15881" max="15881" width="10.875" style="80" customWidth="1"/>
    <col min="15882" max="16128" width="9" style="80"/>
    <col min="16129" max="16129" width="8.25" style="80" bestFit="1" customWidth="1"/>
    <col min="16130" max="16130" width="7.5" style="80" bestFit="1" customWidth="1"/>
    <col min="16131" max="16132" width="13.75" style="80" customWidth="1"/>
    <col min="16133" max="16133" width="12.125" style="80" customWidth="1"/>
    <col min="16134" max="16134" width="12.875" style="80" customWidth="1"/>
    <col min="16135" max="16135" width="12.625" style="80" customWidth="1"/>
    <col min="16136" max="16136" width="12.25" style="80" customWidth="1"/>
    <col min="16137" max="16137" width="10.875" style="80" customWidth="1"/>
    <col min="16138" max="16384" width="9" style="80"/>
  </cols>
  <sheetData>
    <row r="2" spans="1:9" ht="30.75" customHeight="1">
      <c r="A2" s="349" t="s">
        <v>125</v>
      </c>
      <c r="B2" s="349"/>
      <c r="C2" s="349"/>
      <c r="D2" s="349"/>
      <c r="E2" s="349"/>
      <c r="F2" s="349"/>
      <c r="G2" s="349"/>
      <c r="H2" s="349"/>
      <c r="I2" s="349"/>
    </row>
    <row r="3" spans="1:9" ht="11.25" customHeight="1">
      <c r="A3" s="131"/>
      <c r="B3" s="131"/>
      <c r="C3" s="131"/>
      <c r="D3" s="132"/>
      <c r="E3" s="132"/>
      <c r="F3" s="132"/>
      <c r="G3" s="132"/>
      <c r="H3" s="131"/>
      <c r="I3" s="131"/>
    </row>
    <row r="4" spans="1:9" ht="22.5" customHeight="1">
      <c r="A4" s="133" t="s">
        <v>126</v>
      </c>
      <c r="B4" s="133" t="s">
        <v>127</v>
      </c>
      <c r="C4" s="133" t="s">
        <v>123</v>
      </c>
      <c r="D4" s="134" t="s">
        <v>128</v>
      </c>
      <c r="E4" s="134" t="s">
        <v>129</v>
      </c>
      <c r="F4" s="134" t="s">
        <v>130</v>
      </c>
      <c r="G4" s="134" t="s">
        <v>131</v>
      </c>
      <c r="H4" s="133" t="s">
        <v>132</v>
      </c>
      <c r="I4" s="133" t="s">
        <v>133</v>
      </c>
    </row>
    <row r="5" spans="1:9" ht="20.100000000000001" customHeight="1">
      <c r="A5" s="135"/>
      <c r="B5" s="135"/>
      <c r="C5" s="91"/>
      <c r="D5" s="93"/>
      <c r="E5" s="136"/>
      <c r="F5" s="93"/>
      <c r="G5" s="93"/>
      <c r="H5" s="91"/>
      <c r="I5" s="91"/>
    </row>
    <row r="6" spans="1:9" ht="20.100000000000001" customHeight="1">
      <c r="A6" s="135"/>
      <c r="B6" s="135"/>
      <c r="C6" s="91"/>
      <c r="D6" s="93"/>
      <c r="E6" s="136"/>
      <c r="F6" s="93"/>
      <c r="G6" s="93"/>
      <c r="H6" s="91"/>
      <c r="I6" s="91"/>
    </row>
    <row r="7" spans="1:9" ht="20.100000000000001" customHeight="1">
      <c r="A7" s="135"/>
      <c r="B7" s="135"/>
      <c r="C7" s="91"/>
      <c r="D7" s="93"/>
      <c r="E7" s="136"/>
      <c r="F7" s="93"/>
      <c r="G7" s="93"/>
      <c r="H7" s="91"/>
      <c r="I7" s="91"/>
    </row>
    <row r="8" spans="1:9" ht="20.100000000000001" customHeight="1">
      <c r="A8" s="135"/>
      <c r="B8" s="135"/>
      <c r="C8" s="91"/>
      <c r="D8" s="93"/>
      <c r="E8" s="136"/>
      <c r="F8" s="93"/>
      <c r="G8" s="93"/>
      <c r="H8" s="91"/>
      <c r="I8" s="91"/>
    </row>
    <row r="9" spans="1:9" ht="20.100000000000001" customHeight="1">
      <c r="A9" s="135"/>
      <c r="B9" s="135"/>
      <c r="C9" s="91"/>
      <c r="D9" s="93"/>
      <c r="E9" s="136"/>
      <c r="F9" s="93"/>
      <c r="G9" s="93"/>
      <c r="H9" s="91"/>
      <c r="I9" s="91"/>
    </row>
    <row r="10" spans="1:9" ht="20.100000000000001" customHeight="1">
      <c r="A10" s="135"/>
      <c r="B10" s="135"/>
      <c r="C10" s="91"/>
      <c r="D10" s="93"/>
      <c r="E10" s="136"/>
      <c r="F10" s="93"/>
      <c r="G10" s="93"/>
      <c r="H10" s="91"/>
      <c r="I10" s="91"/>
    </row>
    <row r="11" spans="1:9" ht="20.100000000000001" customHeight="1">
      <c r="A11" s="135"/>
      <c r="B11" s="135"/>
      <c r="C11" s="91"/>
      <c r="D11" s="93"/>
      <c r="E11" s="136"/>
      <c r="F11" s="93"/>
      <c r="G11" s="93"/>
      <c r="H11" s="91"/>
      <c r="I11" s="91"/>
    </row>
    <row r="12" spans="1:9" ht="20.100000000000001" customHeight="1">
      <c r="A12" s="135"/>
      <c r="B12" s="135"/>
      <c r="C12" s="91"/>
      <c r="D12" s="93"/>
      <c r="E12" s="136"/>
      <c r="F12" s="93"/>
      <c r="G12" s="93"/>
      <c r="H12" s="91"/>
      <c r="I12" s="91"/>
    </row>
    <row r="13" spans="1:9" ht="20.100000000000001" customHeight="1">
      <c r="A13" s="135"/>
      <c r="B13" s="135"/>
      <c r="C13" s="91"/>
      <c r="D13" s="93"/>
      <c r="E13" s="136"/>
      <c r="F13" s="93"/>
      <c r="G13" s="93"/>
      <c r="H13" s="91"/>
      <c r="I13" s="91"/>
    </row>
    <row r="14" spans="1:9" ht="20.100000000000001" customHeight="1">
      <c r="A14" s="135"/>
      <c r="B14" s="135"/>
      <c r="C14" s="91"/>
      <c r="D14" s="93"/>
      <c r="E14" s="136"/>
      <c r="F14" s="93"/>
      <c r="G14" s="93"/>
      <c r="H14" s="91"/>
      <c r="I14" s="91"/>
    </row>
    <row r="15" spans="1:9" ht="20.100000000000001" customHeight="1">
      <c r="A15" s="135"/>
      <c r="B15" s="135"/>
      <c r="C15" s="91"/>
      <c r="D15" s="93"/>
      <c r="E15" s="136"/>
      <c r="F15" s="93"/>
      <c r="G15" s="93"/>
      <c r="H15" s="91"/>
      <c r="I15" s="91"/>
    </row>
    <row r="16" spans="1:9" ht="20.100000000000001" customHeight="1">
      <c r="A16" s="135"/>
      <c r="B16" s="135"/>
      <c r="C16" s="91"/>
      <c r="D16" s="93"/>
      <c r="E16" s="136"/>
      <c r="F16" s="93"/>
      <c r="G16" s="93"/>
      <c r="H16" s="91"/>
      <c r="I16" s="91"/>
    </row>
    <row r="17" spans="1:9" ht="20.100000000000001" customHeight="1">
      <c r="A17" s="90" t="s">
        <v>59</v>
      </c>
      <c r="B17" s="72" t="s">
        <v>40</v>
      </c>
      <c r="C17" s="72" t="s">
        <v>40</v>
      </c>
      <c r="D17" s="71">
        <f>SUM(D5:D16)</f>
        <v>0</v>
      </c>
      <c r="E17" s="53" t="s">
        <v>40</v>
      </c>
      <c r="F17" s="71">
        <f>SUM(F5:F16)</f>
        <v>0</v>
      </c>
      <c r="G17" s="71">
        <f>SUM(G5:G16)</f>
        <v>0</v>
      </c>
      <c r="H17" s="72" t="s">
        <v>134</v>
      </c>
      <c r="I17" s="72" t="s">
        <v>40</v>
      </c>
    </row>
    <row r="18" spans="1:9" ht="15" customHeight="1">
      <c r="A18" s="137"/>
      <c r="B18" s="137"/>
    </row>
    <row r="19" spans="1:9" ht="15" customHeight="1"/>
    <row r="20" spans="1:9" ht="15" customHeight="1"/>
    <row r="21" spans="1:9" ht="15" customHeight="1"/>
    <row r="22" spans="1:9" ht="15" customHeight="1"/>
    <row r="23" spans="1:9" ht="15" customHeight="1"/>
    <row r="24" spans="1:9" ht="15" customHeight="1"/>
  </sheetData>
  <mergeCells count="1">
    <mergeCell ref="A2:I2"/>
  </mergeCells>
  <phoneticPr fontId="1" type="noConversion"/>
  <dataValidations count="1">
    <dataValidation type="list" allowBlank="1" showInputMessage="1" showErrorMessage="1" sqref="E5:E16 JA5:JA16 SW5:SW16 ACS5:ACS16 AMO5:AMO16 AWK5:AWK16 BGG5:BGG16 BQC5:BQC16 BZY5:BZY16 CJU5:CJU16 CTQ5:CTQ16 DDM5:DDM16 DNI5:DNI16 DXE5:DXE16 EHA5:EHA16 EQW5:EQW16 FAS5:FAS16 FKO5:FKO16 FUK5:FUK16 GEG5:GEG16 GOC5:GOC16 GXY5:GXY16 HHU5:HHU16 HRQ5:HRQ16 IBM5:IBM16 ILI5:ILI16 IVE5:IVE16 JFA5:JFA16 JOW5:JOW16 JYS5:JYS16 KIO5:KIO16 KSK5:KSK16 LCG5:LCG16 LMC5:LMC16 LVY5:LVY16 MFU5:MFU16 MPQ5:MPQ16 MZM5:MZM16 NJI5:NJI16 NTE5:NTE16 ODA5:ODA16 OMW5:OMW16 OWS5:OWS16 PGO5:PGO16 PQK5:PQK16 QAG5:QAG16 QKC5:QKC16 QTY5:QTY16 RDU5:RDU16 RNQ5:RNQ16 RXM5:RXM16 SHI5:SHI16 SRE5:SRE16 TBA5:TBA16 TKW5:TKW16 TUS5:TUS16 UEO5:UEO16 UOK5:UOK16 UYG5:UYG16 VIC5:VIC16 VRY5:VRY16 WBU5:WBU16 WLQ5:WLQ16 WVM5:WVM16 E65541:E65552 JA65541:JA65552 SW65541:SW65552 ACS65541:ACS65552 AMO65541:AMO65552 AWK65541:AWK65552 BGG65541:BGG65552 BQC65541:BQC65552 BZY65541:BZY65552 CJU65541:CJU65552 CTQ65541:CTQ65552 DDM65541:DDM65552 DNI65541:DNI65552 DXE65541:DXE65552 EHA65541:EHA65552 EQW65541:EQW65552 FAS65541:FAS65552 FKO65541:FKO65552 FUK65541:FUK65552 GEG65541:GEG65552 GOC65541:GOC65552 GXY65541:GXY65552 HHU65541:HHU65552 HRQ65541:HRQ65552 IBM65541:IBM65552 ILI65541:ILI65552 IVE65541:IVE65552 JFA65541:JFA65552 JOW65541:JOW65552 JYS65541:JYS65552 KIO65541:KIO65552 KSK65541:KSK65552 LCG65541:LCG65552 LMC65541:LMC65552 LVY65541:LVY65552 MFU65541:MFU65552 MPQ65541:MPQ65552 MZM65541:MZM65552 NJI65541:NJI65552 NTE65541:NTE65552 ODA65541:ODA65552 OMW65541:OMW65552 OWS65541:OWS65552 PGO65541:PGO65552 PQK65541:PQK65552 QAG65541:QAG65552 QKC65541:QKC65552 QTY65541:QTY65552 RDU65541:RDU65552 RNQ65541:RNQ65552 RXM65541:RXM65552 SHI65541:SHI65552 SRE65541:SRE65552 TBA65541:TBA65552 TKW65541:TKW65552 TUS65541:TUS65552 UEO65541:UEO65552 UOK65541:UOK65552 UYG65541:UYG65552 VIC65541:VIC65552 VRY65541:VRY65552 WBU65541:WBU65552 WLQ65541:WLQ65552 WVM65541:WVM65552 E131077:E131088 JA131077:JA131088 SW131077:SW131088 ACS131077:ACS131088 AMO131077:AMO131088 AWK131077:AWK131088 BGG131077:BGG131088 BQC131077:BQC131088 BZY131077:BZY131088 CJU131077:CJU131088 CTQ131077:CTQ131088 DDM131077:DDM131088 DNI131077:DNI131088 DXE131077:DXE131088 EHA131077:EHA131088 EQW131077:EQW131088 FAS131077:FAS131088 FKO131077:FKO131088 FUK131077:FUK131088 GEG131077:GEG131088 GOC131077:GOC131088 GXY131077:GXY131088 HHU131077:HHU131088 HRQ131077:HRQ131088 IBM131077:IBM131088 ILI131077:ILI131088 IVE131077:IVE131088 JFA131077:JFA131088 JOW131077:JOW131088 JYS131077:JYS131088 KIO131077:KIO131088 KSK131077:KSK131088 LCG131077:LCG131088 LMC131077:LMC131088 LVY131077:LVY131088 MFU131077:MFU131088 MPQ131077:MPQ131088 MZM131077:MZM131088 NJI131077:NJI131088 NTE131077:NTE131088 ODA131077:ODA131088 OMW131077:OMW131088 OWS131077:OWS131088 PGO131077:PGO131088 PQK131077:PQK131088 QAG131077:QAG131088 QKC131077:QKC131088 QTY131077:QTY131088 RDU131077:RDU131088 RNQ131077:RNQ131088 RXM131077:RXM131088 SHI131077:SHI131088 SRE131077:SRE131088 TBA131077:TBA131088 TKW131077:TKW131088 TUS131077:TUS131088 UEO131077:UEO131088 UOK131077:UOK131088 UYG131077:UYG131088 VIC131077:VIC131088 VRY131077:VRY131088 WBU131077:WBU131088 WLQ131077:WLQ131088 WVM131077:WVM131088 E196613:E196624 JA196613:JA196624 SW196613:SW196624 ACS196613:ACS196624 AMO196613:AMO196624 AWK196613:AWK196624 BGG196613:BGG196624 BQC196613:BQC196624 BZY196613:BZY196624 CJU196613:CJU196624 CTQ196613:CTQ196624 DDM196613:DDM196624 DNI196613:DNI196624 DXE196613:DXE196624 EHA196613:EHA196624 EQW196613:EQW196624 FAS196613:FAS196624 FKO196613:FKO196624 FUK196613:FUK196624 GEG196613:GEG196624 GOC196613:GOC196624 GXY196613:GXY196624 HHU196613:HHU196624 HRQ196613:HRQ196624 IBM196613:IBM196624 ILI196613:ILI196624 IVE196613:IVE196624 JFA196613:JFA196624 JOW196613:JOW196624 JYS196613:JYS196624 KIO196613:KIO196624 KSK196613:KSK196624 LCG196613:LCG196624 LMC196613:LMC196624 LVY196613:LVY196624 MFU196613:MFU196624 MPQ196613:MPQ196624 MZM196613:MZM196624 NJI196613:NJI196624 NTE196613:NTE196624 ODA196613:ODA196624 OMW196613:OMW196624 OWS196613:OWS196624 PGO196613:PGO196624 PQK196613:PQK196624 QAG196613:QAG196624 QKC196613:QKC196624 QTY196613:QTY196624 RDU196613:RDU196624 RNQ196613:RNQ196624 RXM196613:RXM196624 SHI196613:SHI196624 SRE196613:SRE196624 TBA196613:TBA196624 TKW196613:TKW196624 TUS196613:TUS196624 UEO196613:UEO196624 UOK196613:UOK196624 UYG196613:UYG196624 VIC196613:VIC196624 VRY196613:VRY196624 WBU196613:WBU196624 WLQ196613:WLQ196624 WVM196613:WVM196624 E262149:E262160 JA262149:JA262160 SW262149:SW262160 ACS262149:ACS262160 AMO262149:AMO262160 AWK262149:AWK262160 BGG262149:BGG262160 BQC262149:BQC262160 BZY262149:BZY262160 CJU262149:CJU262160 CTQ262149:CTQ262160 DDM262149:DDM262160 DNI262149:DNI262160 DXE262149:DXE262160 EHA262149:EHA262160 EQW262149:EQW262160 FAS262149:FAS262160 FKO262149:FKO262160 FUK262149:FUK262160 GEG262149:GEG262160 GOC262149:GOC262160 GXY262149:GXY262160 HHU262149:HHU262160 HRQ262149:HRQ262160 IBM262149:IBM262160 ILI262149:ILI262160 IVE262149:IVE262160 JFA262149:JFA262160 JOW262149:JOW262160 JYS262149:JYS262160 KIO262149:KIO262160 KSK262149:KSK262160 LCG262149:LCG262160 LMC262149:LMC262160 LVY262149:LVY262160 MFU262149:MFU262160 MPQ262149:MPQ262160 MZM262149:MZM262160 NJI262149:NJI262160 NTE262149:NTE262160 ODA262149:ODA262160 OMW262149:OMW262160 OWS262149:OWS262160 PGO262149:PGO262160 PQK262149:PQK262160 QAG262149:QAG262160 QKC262149:QKC262160 QTY262149:QTY262160 RDU262149:RDU262160 RNQ262149:RNQ262160 RXM262149:RXM262160 SHI262149:SHI262160 SRE262149:SRE262160 TBA262149:TBA262160 TKW262149:TKW262160 TUS262149:TUS262160 UEO262149:UEO262160 UOK262149:UOK262160 UYG262149:UYG262160 VIC262149:VIC262160 VRY262149:VRY262160 WBU262149:WBU262160 WLQ262149:WLQ262160 WVM262149:WVM262160 E327685:E327696 JA327685:JA327696 SW327685:SW327696 ACS327685:ACS327696 AMO327685:AMO327696 AWK327685:AWK327696 BGG327685:BGG327696 BQC327685:BQC327696 BZY327685:BZY327696 CJU327685:CJU327696 CTQ327685:CTQ327696 DDM327685:DDM327696 DNI327685:DNI327696 DXE327685:DXE327696 EHA327685:EHA327696 EQW327685:EQW327696 FAS327685:FAS327696 FKO327685:FKO327696 FUK327685:FUK327696 GEG327685:GEG327696 GOC327685:GOC327696 GXY327685:GXY327696 HHU327685:HHU327696 HRQ327685:HRQ327696 IBM327685:IBM327696 ILI327685:ILI327696 IVE327685:IVE327696 JFA327685:JFA327696 JOW327685:JOW327696 JYS327685:JYS327696 KIO327685:KIO327696 KSK327685:KSK327696 LCG327685:LCG327696 LMC327685:LMC327696 LVY327685:LVY327696 MFU327685:MFU327696 MPQ327685:MPQ327696 MZM327685:MZM327696 NJI327685:NJI327696 NTE327685:NTE327696 ODA327685:ODA327696 OMW327685:OMW327696 OWS327685:OWS327696 PGO327685:PGO327696 PQK327685:PQK327696 QAG327685:QAG327696 QKC327685:QKC327696 QTY327685:QTY327696 RDU327685:RDU327696 RNQ327685:RNQ327696 RXM327685:RXM327696 SHI327685:SHI327696 SRE327685:SRE327696 TBA327685:TBA327696 TKW327685:TKW327696 TUS327685:TUS327696 UEO327685:UEO327696 UOK327685:UOK327696 UYG327685:UYG327696 VIC327685:VIC327696 VRY327685:VRY327696 WBU327685:WBU327696 WLQ327685:WLQ327696 WVM327685:WVM327696 E393221:E393232 JA393221:JA393232 SW393221:SW393232 ACS393221:ACS393232 AMO393221:AMO393232 AWK393221:AWK393232 BGG393221:BGG393232 BQC393221:BQC393232 BZY393221:BZY393232 CJU393221:CJU393232 CTQ393221:CTQ393232 DDM393221:DDM393232 DNI393221:DNI393232 DXE393221:DXE393232 EHA393221:EHA393232 EQW393221:EQW393232 FAS393221:FAS393232 FKO393221:FKO393232 FUK393221:FUK393232 GEG393221:GEG393232 GOC393221:GOC393232 GXY393221:GXY393232 HHU393221:HHU393232 HRQ393221:HRQ393232 IBM393221:IBM393232 ILI393221:ILI393232 IVE393221:IVE393232 JFA393221:JFA393232 JOW393221:JOW393232 JYS393221:JYS393232 KIO393221:KIO393232 KSK393221:KSK393232 LCG393221:LCG393232 LMC393221:LMC393232 LVY393221:LVY393232 MFU393221:MFU393232 MPQ393221:MPQ393232 MZM393221:MZM393232 NJI393221:NJI393232 NTE393221:NTE393232 ODA393221:ODA393232 OMW393221:OMW393232 OWS393221:OWS393232 PGO393221:PGO393232 PQK393221:PQK393232 QAG393221:QAG393232 QKC393221:QKC393232 QTY393221:QTY393232 RDU393221:RDU393232 RNQ393221:RNQ393232 RXM393221:RXM393232 SHI393221:SHI393232 SRE393221:SRE393232 TBA393221:TBA393232 TKW393221:TKW393232 TUS393221:TUS393232 UEO393221:UEO393232 UOK393221:UOK393232 UYG393221:UYG393232 VIC393221:VIC393232 VRY393221:VRY393232 WBU393221:WBU393232 WLQ393221:WLQ393232 WVM393221:WVM393232 E458757:E458768 JA458757:JA458768 SW458757:SW458768 ACS458757:ACS458768 AMO458757:AMO458768 AWK458757:AWK458768 BGG458757:BGG458768 BQC458757:BQC458768 BZY458757:BZY458768 CJU458757:CJU458768 CTQ458757:CTQ458768 DDM458757:DDM458768 DNI458757:DNI458768 DXE458757:DXE458768 EHA458757:EHA458768 EQW458757:EQW458768 FAS458757:FAS458768 FKO458757:FKO458768 FUK458757:FUK458768 GEG458757:GEG458768 GOC458757:GOC458768 GXY458757:GXY458768 HHU458757:HHU458768 HRQ458757:HRQ458768 IBM458757:IBM458768 ILI458757:ILI458768 IVE458757:IVE458768 JFA458757:JFA458768 JOW458757:JOW458768 JYS458757:JYS458768 KIO458757:KIO458768 KSK458757:KSK458768 LCG458757:LCG458768 LMC458757:LMC458768 LVY458757:LVY458768 MFU458757:MFU458768 MPQ458757:MPQ458768 MZM458757:MZM458768 NJI458757:NJI458768 NTE458757:NTE458768 ODA458757:ODA458768 OMW458757:OMW458768 OWS458757:OWS458768 PGO458757:PGO458768 PQK458757:PQK458768 QAG458757:QAG458768 QKC458757:QKC458768 QTY458757:QTY458768 RDU458757:RDU458768 RNQ458757:RNQ458768 RXM458757:RXM458768 SHI458757:SHI458768 SRE458757:SRE458768 TBA458757:TBA458768 TKW458757:TKW458768 TUS458757:TUS458768 UEO458757:UEO458768 UOK458757:UOK458768 UYG458757:UYG458768 VIC458757:VIC458768 VRY458757:VRY458768 WBU458757:WBU458768 WLQ458757:WLQ458768 WVM458757:WVM458768 E524293:E524304 JA524293:JA524304 SW524293:SW524304 ACS524293:ACS524304 AMO524293:AMO524304 AWK524293:AWK524304 BGG524293:BGG524304 BQC524293:BQC524304 BZY524293:BZY524304 CJU524293:CJU524304 CTQ524293:CTQ524304 DDM524293:DDM524304 DNI524293:DNI524304 DXE524293:DXE524304 EHA524293:EHA524304 EQW524293:EQW524304 FAS524293:FAS524304 FKO524293:FKO524304 FUK524293:FUK524304 GEG524293:GEG524304 GOC524293:GOC524304 GXY524293:GXY524304 HHU524293:HHU524304 HRQ524293:HRQ524304 IBM524293:IBM524304 ILI524293:ILI524304 IVE524293:IVE524304 JFA524293:JFA524304 JOW524293:JOW524304 JYS524293:JYS524304 KIO524293:KIO524304 KSK524293:KSK524304 LCG524293:LCG524304 LMC524293:LMC524304 LVY524293:LVY524304 MFU524293:MFU524304 MPQ524293:MPQ524304 MZM524293:MZM524304 NJI524293:NJI524304 NTE524293:NTE524304 ODA524293:ODA524304 OMW524293:OMW524304 OWS524293:OWS524304 PGO524293:PGO524304 PQK524293:PQK524304 QAG524293:QAG524304 QKC524293:QKC524304 QTY524293:QTY524304 RDU524293:RDU524304 RNQ524293:RNQ524304 RXM524293:RXM524304 SHI524293:SHI524304 SRE524293:SRE524304 TBA524293:TBA524304 TKW524293:TKW524304 TUS524293:TUS524304 UEO524293:UEO524304 UOK524293:UOK524304 UYG524293:UYG524304 VIC524293:VIC524304 VRY524293:VRY524304 WBU524293:WBU524304 WLQ524293:WLQ524304 WVM524293:WVM524304 E589829:E589840 JA589829:JA589840 SW589829:SW589840 ACS589829:ACS589840 AMO589829:AMO589840 AWK589829:AWK589840 BGG589829:BGG589840 BQC589829:BQC589840 BZY589829:BZY589840 CJU589829:CJU589840 CTQ589829:CTQ589840 DDM589829:DDM589840 DNI589829:DNI589840 DXE589829:DXE589840 EHA589829:EHA589840 EQW589829:EQW589840 FAS589829:FAS589840 FKO589829:FKO589840 FUK589829:FUK589840 GEG589829:GEG589840 GOC589829:GOC589840 GXY589829:GXY589840 HHU589829:HHU589840 HRQ589829:HRQ589840 IBM589829:IBM589840 ILI589829:ILI589840 IVE589829:IVE589840 JFA589829:JFA589840 JOW589829:JOW589840 JYS589829:JYS589840 KIO589829:KIO589840 KSK589829:KSK589840 LCG589829:LCG589840 LMC589829:LMC589840 LVY589829:LVY589840 MFU589829:MFU589840 MPQ589829:MPQ589840 MZM589829:MZM589840 NJI589829:NJI589840 NTE589829:NTE589840 ODA589829:ODA589840 OMW589829:OMW589840 OWS589829:OWS589840 PGO589829:PGO589840 PQK589829:PQK589840 QAG589829:QAG589840 QKC589829:QKC589840 QTY589829:QTY589840 RDU589829:RDU589840 RNQ589829:RNQ589840 RXM589829:RXM589840 SHI589829:SHI589840 SRE589829:SRE589840 TBA589829:TBA589840 TKW589829:TKW589840 TUS589829:TUS589840 UEO589829:UEO589840 UOK589829:UOK589840 UYG589829:UYG589840 VIC589829:VIC589840 VRY589829:VRY589840 WBU589829:WBU589840 WLQ589829:WLQ589840 WVM589829:WVM589840 E655365:E655376 JA655365:JA655376 SW655365:SW655376 ACS655365:ACS655376 AMO655365:AMO655376 AWK655365:AWK655376 BGG655365:BGG655376 BQC655365:BQC655376 BZY655365:BZY655376 CJU655365:CJU655376 CTQ655365:CTQ655376 DDM655365:DDM655376 DNI655365:DNI655376 DXE655365:DXE655376 EHA655365:EHA655376 EQW655365:EQW655376 FAS655365:FAS655376 FKO655365:FKO655376 FUK655365:FUK655376 GEG655365:GEG655376 GOC655365:GOC655376 GXY655365:GXY655376 HHU655365:HHU655376 HRQ655365:HRQ655376 IBM655365:IBM655376 ILI655365:ILI655376 IVE655365:IVE655376 JFA655365:JFA655376 JOW655365:JOW655376 JYS655365:JYS655376 KIO655365:KIO655376 KSK655365:KSK655376 LCG655365:LCG655376 LMC655365:LMC655376 LVY655365:LVY655376 MFU655365:MFU655376 MPQ655365:MPQ655376 MZM655365:MZM655376 NJI655365:NJI655376 NTE655365:NTE655376 ODA655365:ODA655376 OMW655365:OMW655376 OWS655365:OWS655376 PGO655365:PGO655376 PQK655365:PQK655376 QAG655365:QAG655376 QKC655365:QKC655376 QTY655365:QTY655376 RDU655365:RDU655376 RNQ655365:RNQ655376 RXM655365:RXM655376 SHI655365:SHI655376 SRE655365:SRE655376 TBA655365:TBA655376 TKW655365:TKW655376 TUS655365:TUS655376 UEO655365:UEO655376 UOK655365:UOK655376 UYG655365:UYG655376 VIC655365:VIC655376 VRY655365:VRY655376 WBU655365:WBU655376 WLQ655365:WLQ655376 WVM655365:WVM655376 E720901:E720912 JA720901:JA720912 SW720901:SW720912 ACS720901:ACS720912 AMO720901:AMO720912 AWK720901:AWK720912 BGG720901:BGG720912 BQC720901:BQC720912 BZY720901:BZY720912 CJU720901:CJU720912 CTQ720901:CTQ720912 DDM720901:DDM720912 DNI720901:DNI720912 DXE720901:DXE720912 EHA720901:EHA720912 EQW720901:EQW720912 FAS720901:FAS720912 FKO720901:FKO720912 FUK720901:FUK720912 GEG720901:GEG720912 GOC720901:GOC720912 GXY720901:GXY720912 HHU720901:HHU720912 HRQ720901:HRQ720912 IBM720901:IBM720912 ILI720901:ILI720912 IVE720901:IVE720912 JFA720901:JFA720912 JOW720901:JOW720912 JYS720901:JYS720912 KIO720901:KIO720912 KSK720901:KSK720912 LCG720901:LCG720912 LMC720901:LMC720912 LVY720901:LVY720912 MFU720901:MFU720912 MPQ720901:MPQ720912 MZM720901:MZM720912 NJI720901:NJI720912 NTE720901:NTE720912 ODA720901:ODA720912 OMW720901:OMW720912 OWS720901:OWS720912 PGO720901:PGO720912 PQK720901:PQK720912 QAG720901:QAG720912 QKC720901:QKC720912 QTY720901:QTY720912 RDU720901:RDU720912 RNQ720901:RNQ720912 RXM720901:RXM720912 SHI720901:SHI720912 SRE720901:SRE720912 TBA720901:TBA720912 TKW720901:TKW720912 TUS720901:TUS720912 UEO720901:UEO720912 UOK720901:UOK720912 UYG720901:UYG720912 VIC720901:VIC720912 VRY720901:VRY720912 WBU720901:WBU720912 WLQ720901:WLQ720912 WVM720901:WVM720912 E786437:E786448 JA786437:JA786448 SW786437:SW786448 ACS786437:ACS786448 AMO786437:AMO786448 AWK786437:AWK786448 BGG786437:BGG786448 BQC786437:BQC786448 BZY786437:BZY786448 CJU786437:CJU786448 CTQ786437:CTQ786448 DDM786437:DDM786448 DNI786437:DNI786448 DXE786437:DXE786448 EHA786437:EHA786448 EQW786437:EQW786448 FAS786437:FAS786448 FKO786437:FKO786448 FUK786437:FUK786448 GEG786437:GEG786448 GOC786437:GOC786448 GXY786437:GXY786448 HHU786437:HHU786448 HRQ786437:HRQ786448 IBM786437:IBM786448 ILI786437:ILI786448 IVE786437:IVE786448 JFA786437:JFA786448 JOW786437:JOW786448 JYS786437:JYS786448 KIO786437:KIO786448 KSK786437:KSK786448 LCG786437:LCG786448 LMC786437:LMC786448 LVY786437:LVY786448 MFU786437:MFU786448 MPQ786437:MPQ786448 MZM786437:MZM786448 NJI786437:NJI786448 NTE786437:NTE786448 ODA786437:ODA786448 OMW786437:OMW786448 OWS786437:OWS786448 PGO786437:PGO786448 PQK786437:PQK786448 QAG786437:QAG786448 QKC786437:QKC786448 QTY786437:QTY786448 RDU786437:RDU786448 RNQ786437:RNQ786448 RXM786437:RXM786448 SHI786437:SHI786448 SRE786437:SRE786448 TBA786437:TBA786448 TKW786437:TKW786448 TUS786437:TUS786448 UEO786437:UEO786448 UOK786437:UOK786448 UYG786437:UYG786448 VIC786437:VIC786448 VRY786437:VRY786448 WBU786437:WBU786448 WLQ786437:WLQ786448 WVM786437:WVM786448 E851973:E851984 JA851973:JA851984 SW851973:SW851984 ACS851973:ACS851984 AMO851973:AMO851984 AWK851973:AWK851984 BGG851973:BGG851984 BQC851973:BQC851984 BZY851973:BZY851984 CJU851973:CJU851984 CTQ851973:CTQ851984 DDM851973:DDM851984 DNI851973:DNI851984 DXE851973:DXE851984 EHA851973:EHA851984 EQW851973:EQW851984 FAS851973:FAS851984 FKO851973:FKO851984 FUK851973:FUK851984 GEG851973:GEG851984 GOC851973:GOC851984 GXY851973:GXY851984 HHU851973:HHU851984 HRQ851973:HRQ851984 IBM851973:IBM851984 ILI851973:ILI851984 IVE851973:IVE851984 JFA851973:JFA851984 JOW851973:JOW851984 JYS851973:JYS851984 KIO851973:KIO851984 KSK851973:KSK851984 LCG851973:LCG851984 LMC851973:LMC851984 LVY851973:LVY851984 MFU851973:MFU851984 MPQ851973:MPQ851984 MZM851973:MZM851984 NJI851973:NJI851984 NTE851973:NTE851984 ODA851973:ODA851984 OMW851973:OMW851984 OWS851973:OWS851984 PGO851973:PGO851984 PQK851973:PQK851984 QAG851973:QAG851984 QKC851973:QKC851984 QTY851973:QTY851984 RDU851973:RDU851984 RNQ851973:RNQ851984 RXM851973:RXM851984 SHI851973:SHI851984 SRE851973:SRE851984 TBA851973:TBA851984 TKW851973:TKW851984 TUS851973:TUS851984 UEO851973:UEO851984 UOK851973:UOK851984 UYG851973:UYG851984 VIC851973:VIC851984 VRY851973:VRY851984 WBU851973:WBU851984 WLQ851973:WLQ851984 WVM851973:WVM851984 E917509:E917520 JA917509:JA917520 SW917509:SW917520 ACS917509:ACS917520 AMO917509:AMO917520 AWK917509:AWK917520 BGG917509:BGG917520 BQC917509:BQC917520 BZY917509:BZY917520 CJU917509:CJU917520 CTQ917509:CTQ917520 DDM917509:DDM917520 DNI917509:DNI917520 DXE917509:DXE917520 EHA917509:EHA917520 EQW917509:EQW917520 FAS917509:FAS917520 FKO917509:FKO917520 FUK917509:FUK917520 GEG917509:GEG917520 GOC917509:GOC917520 GXY917509:GXY917520 HHU917509:HHU917520 HRQ917509:HRQ917520 IBM917509:IBM917520 ILI917509:ILI917520 IVE917509:IVE917520 JFA917509:JFA917520 JOW917509:JOW917520 JYS917509:JYS917520 KIO917509:KIO917520 KSK917509:KSK917520 LCG917509:LCG917520 LMC917509:LMC917520 LVY917509:LVY917520 MFU917509:MFU917520 MPQ917509:MPQ917520 MZM917509:MZM917520 NJI917509:NJI917520 NTE917509:NTE917520 ODA917509:ODA917520 OMW917509:OMW917520 OWS917509:OWS917520 PGO917509:PGO917520 PQK917509:PQK917520 QAG917509:QAG917520 QKC917509:QKC917520 QTY917509:QTY917520 RDU917509:RDU917520 RNQ917509:RNQ917520 RXM917509:RXM917520 SHI917509:SHI917520 SRE917509:SRE917520 TBA917509:TBA917520 TKW917509:TKW917520 TUS917509:TUS917520 UEO917509:UEO917520 UOK917509:UOK917520 UYG917509:UYG917520 VIC917509:VIC917520 VRY917509:VRY917520 WBU917509:WBU917520 WLQ917509:WLQ917520 WVM917509:WVM917520 E983045:E983056 JA983045:JA983056 SW983045:SW983056 ACS983045:ACS983056 AMO983045:AMO983056 AWK983045:AWK983056 BGG983045:BGG983056 BQC983045:BQC983056 BZY983045:BZY983056 CJU983045:CJU983056 CTQ983045:CTQ983056 DDM983045:DDM983056 DNI983045:DNI983056 DXE983045:DXE983056 EHA983045:EHA983056 EQW983045:EQW983056 FAS983045:FAS983056 FKO983045:FKO983056 FUK983045:FUK983056 GEG983045:GEG983056 GOC983045:GOC983056 GXY983045:GXY983056 HHU983045:HHU983056 HRQ983045:HRQ983056 IBM983045:IBM983056 ILI983045:ILI983056 IVE983045:IVE983056 JFA983045:JFA983056 JOW983045:JOW983056 JYS983045:JYS983056 KIO983045:KIO983056 KSK983045:KSK983056 LCG983045:LCG983056 LMC983045:LMC983056 LVY983045:LVY983056 MFU983045:MFU983056 MPQ983045:MPQ983056 MZM983045:MZM983056 NJI983045:NJI983056 NTE983045:NTE983056 ODA983045:ODA983056 OMW983045:OMW983056 OWS983045:OWS983056 PGO983045:PGO983056 PQK983045:PQK983056 QAG983045:QAG983056 QKC983045:QKC983056 QTY983045:QTY983056 RDU983045:RDU983056 RNQ983045:RNQ983056 RXM983045:RXM983056 SHI983045:SHI983056 SRE983045:SRE983056 TBA983045:TBA983056 TKW983045:TKW983056 TUS983045:TUS983056 UEO983045:UEO983056 UOK983045:UOK983056 UYG983045:UYG983056 VIC983045:VIC983056 VRY983045:VRY983056 WBU983045:WBU983056 WLQ983045:WLQ983056 WVM983045:WVM983056" xr:uid="{00000000-0002-0000-0B00-000000000000}">
      <formula1>"是,否"</formula1>
    </dataValidation>
  </dataValidations>
  <pageMargins left="0.7" right="0.7" top="0.75" bottom="0.75" header="0.3" footer="0.3"/>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5"/>
  <sheetViews>
    <sheetView workbookViewId="0">
      <selection activeCell="D19" sqref="D19"/>
    </sheetView>
  </sheetViews>
  <sheetFormatPr defaultColWidth="9" defaultRowHeight="18" customHeight="1"/>
  <cols>
    <col min="1" max="1" width="7.5" style="103" bestFit="1" customWidth="1"/>
    <col min="2" max="2" width="25" style="103" customWidth="1"/>
    <col min="3" max="3" width="13.625" style="103" customWidth="1"/>
    <col min="4" max="4" width="14.25" style="103" customWidth="1"/>
    <col min="5" max="5" width="24" style="103" customWidth="1"/>
    <col min="6" max="6" width="14.375" style="103" customWidth="1"/>
    <col min="7" max="7" width="18.375" style="103" customWidth="1"/>
    <col min="8" max="256" width="9" style="103"/>
    <col min="257" max="257" width="7.5" style="103" bestFit="1" customWidth="1"/>
    <col min="258" max="258" width="25" style="103" customWidth="1"/>
    <col min="259" max="259" width="13.625" style="103" customWidth="1"/>
    <col min="260" max="260" width="14.25" style="103" customWidth="1"/>
    <col min="261" max="261" width="24" style="103" customWidth="1"/>
    <col min="262" max="262" width="14.375" style="103" customWidth="1"/>
    <col min="263" max="263" width="18.375" style="103" customWidth="1"/>
    <col min="264" max="512" width="9" style="103"/>
    <col min="513" max="513" width="7.5" style="103" bestFit="1" customWidth="1"/>
    <col min="514" max="514" width="25" style="103" customWidth="1"/>
    <col min="515" max="515" width="13.625" style="103" customWidth="1"/>
    <col min="516" max="516" width="14.25" style="103" customWidth="1"/>
    <col min="517" max="517" width="24" style="103" customWidth="1"/>
    <col min="518" max="518" width="14.375" style="103" customWidth="1"/>
    <col min="519" max="519" width="18.375" style="103" customWidth="1"/>
    <col min="520" max="768" width="9" style="103"/>
    <col min="769" max="769" width="7.5" style="103" bestFit="1" customWidth="1"/>
    <col min="770" max="770" width="25" style="103" customWidth="1"/>
    <col min="771" max="771" width="13.625" style="103" customWidth="1"/>
    <col min="772" max="772" width="14.25" style="103" customWidth="1"/>
    <col min="773" max="773" width="24" style="103" customWidth="1"/>
    <col min="774" max="774" width="14.375" style="103" customWidth="1"/>
    <col min="775" max="775" width="18.375" style="103" customWidth="1"/>
    <col min="776" max="1024" width="9" style="103"/>
    <col min="1025" max="1025" width="7.5" style="103" bestFit="1" customWidth="1"/>
    <col min="1026" max="1026" width="25" style="103" customWidth="1"/>
    <col min="1027" max="1027" width="13.625" style="103" customWidth="1"/>
    <col min="1028" max="1028" width="14.25" style="103" customWidth="1"/>
    <col min="1029" max="1029" width="24" style="103" customWidth="1"/>
    <col min="1030" max="1030" width="14.375" style="103" customWidth="1"/>
    <col min="1031" max="1031" width="18.375" style="103" customWidth="1"/>
    <col min="1032" max="1280" width="9" style="103"/>
    <col min="1281" max="1281" width="7.5" style="103" bestFit="1" customWidth="1"/>
    <col min="1282" max="1282" width="25" style="103" customWidth="1"/>
    <col min="1283" max="1283" width="13.625" style="103" customWidth="1"/>
    <col min="1284" max="1284" width="14.25" style="103" customWidth="1"/>
    <col min="1285" max="1285" width="24" style="103" customWidth="1"/>
    <col min="1286" max="1286" width="14.375" style="103" customWidth="1"/>
    <col min="1287" max="1287" width="18.375" style="103" customWidth="1"/>
    <col min="1288" max="1536" width="9" style="103"/>
    <col min="1537" max="1537" width="7.5" style="103" bestFit="1" customWidth="1"/>
    <col min="1538" max="1538" width="25" style="103" customWidth="1"/>
    <col min="1539" max="1539" width="13.625" style="103" customWidth="1"/>
    <col min="1540" max="1540" width="14.25" style="103" customWidth="1"/>
    <col min="1541" max="1541" width="24" style="103" customWidth="1"/>
    <col min="1542" max="1542" width="14.375" style="103" customWidth="1"/>
    <col min="1543" max="1543" width="18.375" style="103" customWidth="1"/>
    <col min="1544" max="1792" width="9" style="103"/>
    <col min="1793" max="1793" width="7.5" style="103" bestFit="1" customWidth="1"/>
    <col min="1794" max="1794" width="25" style="103" customWidth="1"/>
    <col min="1795" max="1795" width="13.625" style="103" customWidth="1"/>
    <col min="1796" max="1796" width="14.25" style="103" customWidth="1"/>
    <col min="1797" max="1797" width="24" style="103" customWidth="1"/>
    <col min="1798" max="1798" width="14.375" style="103" customWidth="1"/>
    <col min="1799" max="1799" width="18.375" style="103" customWidth="1"/>
    <col min="1800" max="2048" width="9" style="103"/>
    <col min="2049" max="2049" width="7.5" style="103" bestFit="1" customWidth="1"/>
    <col min="2050" max="2050" width="25" style="103" customWidth="1"/>
    <col min="2051" max="2051" width="13.625" style="103" customWidth="1"/>
    <col min="2052" max="2052" width="14.25" style="103" customWidth="1"/>
    <col min="2053" max="2053" width="24" style="103" customWidth="1"/>
    <col min="2054" max="2054" width="14.375" style="103" customWidth="1"/>
    <col min="2055" max="2055" width="18.375" style="103" customWidth="1"/>
    <col min="2056" max="2304" width="9" style="103"/>
    <col min="2305" max="2305" width="7.5" style="103" bestFit="1" customWidth="1"/>
    <col min="2306" max="2306" width="25" style="103" customWidth="1"/>
    <col min="2307" max="2307" width="13.625" style="103" customWidth="1"/>
    <col min="2308" max="2308" width="14.25" style="103" customWidth="1"/>
    <col min="2309" max="2309" width="24" style="103" customWidth="1"/>
    <col min="2310" max="2310" width="14.375" style="103" customWidth="1"/>
    <col min="2311" max="2311" width="18.375" style="103" customWidth="1"/>
    <col min="2312" max="2560" width="9" style="103"/>
    <col min="2561" max="2561" width="7.5" style="103" bestFit="1" customWidth="1"/>
    <col min="2562" max="2562" width="25" style="103" customWidth="1"/>
    <col min="2563" max="2563" width="13.625" style="103" customWidth="1"/>
    <col min="2564" max="2564" width="14.25" style="103" customWidth="1"/>
    <col min="2565" max="2565" width="24" style="103" customWidth="1"/>
    <col min="2566" max="2566" width="14.375" style="103" customWidth="1"/>
    <col min="2567" max="2567" width="18.375" style="103" customWidth="1"/>
    <col min="2568" max="2816" width="9" style="103"/>
    <col min="2817" max="2817" width="7.5" style="103" bestFit="1" customWidth="1"/>
    <col min="2818" max="2818" width="25" style="103" customWidth="1"/>
    <col min="2819" max="2819" width="13.625" style="103" customWidth="1"/>
    <col min="2820" max="2820" width="14.25" style="103" customWidth="1"/>
    <col min="2821" max="2821" width="24" style="103" customWidth="1"/>
    <col min="2822" max="2822" width="14.375" style="103" customWidth="1"/>
    <col min="2823" max="2823" width="18.375" style="103" customWidth="1"/>
    <col min="2824" max="3072" width="9" style="103"/>
    <col min="3073" max="3073" width="7.5" style="103" bestFit="1" customWidth="1"/>
    <col min="3074" max="3074" width="25" style="103" customWidth="1"/>
    <col min="3075" max="3075" width="13.625" style="103" customWidth="1"/>
    <col min="3076" max="3076" width="14.25" style="103" customWidth="1"/>
    <col min="3077" max="3077" width="24" style="103" customWidth="1"/>
    <col min="3078" max="3078" width="14.375" style="103" customWidth="1"/>
    <col min="3079" max="3079" width="18.375" style="103" customWidth="1"/>
    <col min="3080" max="3328" width="9" style="103"/>
    <col min="3329" max="3329" width="7.5" style="103" bestFit="1" customWidth="1"/>
    <col min="3330" max="3330" width="25" style="103" customWidth="1"/>
    <col min="3331" max="3331" width="13.625" style="103" customWidth="1"/>
    <col min="3332" max="3332" width="14.25" style="103" customWidth="1"/>
    <col min="3333" max="3333" width="24" style="103" customWidth="1"/>
    <col min="3334" max="3334" width="14.375" style="103" customWidth="1"/>
    <col min="3335" max="3335" width="18.375" style="103" customWidth="1"/>
    <col min="3336" max="3584" width="9" style="103"/>
    <col min="3585" max="3585" width="7.5" style="103" bestFit="1" customWidth="1"/>
    <col min="3586" max="3586" width="25" style="103" customWidth="1"/>
    <col min="3587" max="3587" width="13.625" style="103" customWidth="1"/>
    <col min="3588" max="3588" width="14.25" style="103" customWidth="1"/>
    <col min="3589" max="3589" width="24" style="103" customWidth="1"/>
    <col min="3590" max="3590" width="14.375" style="103" customWidth="1"/>
    <col min="3591" max="3591" width="18.375" style="103" customWidth="1"/>
    <col min="3592" max="3840" width="9" style="103"/>
    <col min="3841" max="3841" width="7.5" style="103" bestFit="1" customWidth="1"/>
    <col min="3842" max="3842" width="25" style="103" customWidth="1"/>
    <col min="3843" max="3843" width="13.625" style="103" customWidth="1"/>
    <col min="3844" max="3844" width="14.25" style="103" customWidth="1"/>
    <col min="3845" max="3845" width="24" style="103" customWidth="1"/>
    <col min="3846" max="3846" width="14.375" style="103" customWidth="1"/>
    <col min="3847" max="3847" width="18.375" style="103" customWidth="1"/>
    <col min="3848" max="4096" width="9" style="103"/>
    <col min="4097" max="4097" width="7.5" style="103" bestFit="1" customWidth="1"/>
    <col min="4098" max="4098" width="25" style="103" customWidth="1"/>
    <col min="4099" max="4099" width="13.625" style="103" customWidth="1"/>
    <col min="4100" max="4100" width="14.25" style="103" customWidth="1"/>
    <col min="4101" max="4101" width="24" style="103" customWidth="1"/>
    <col min="4102" max="4102" width="14.375" style="103" customWidth="1"/>
    <col min="4103" max="4103" width="18.375" style="103" customWidth="1"/>
    <col min="4104" max="4352" width="9" style="103"/>
    <col min="4353" max="4353" width="7.5" style="103" bestFit="1" customWidth="1"/>
    <col min="4354" max="4354" width="25" style="103" customWidth="1"/>
    <col min="4355" max="4355" width="13.625" style="103" customWidth="1"/>
    <col min="4356" max="4356" width="14.25" style="103" customWidth="1"/>
    <col min="4357" max="4357" width="24" style="103" customWidth="1"/>
    <col min="4358" max="4358" width="14.375" style="103" customWidth="1"/>
    <col min="4359" max="4359" width="18.375" style="103" customWidth="1"/>
    <col min="4360" max="4608" width="9" style="103"/>
    <col min="4609" max="4609" width="7.5" style="103" bestFit="1" customWidth="1"/>
    <col min="4610" max="4610" width="25" style="103" customWidth="1"/>
    <col min="4611" max="4611" width="13.625" style="103" customWidth="1"/>
    <col min="4612" max="4612" width="14.25" style="103" customWidth="1"/>
    <col min="4613" max="4613" width="24" style="103" customWidth="1"/>
    <col min="4614" max="4614" width="14.375" style="103" customWidth="1"/>
    <col min="4615" max="4615" width="18.375" style="103" customWidth="1"/>
    <col min="4616" max="4864" width="9" style="103"/>
    <col min="4865" max="4865" width="7.5" style="103" bestFit="1" customWidth="1"/>
    <col min="4866" max="4866" width="25" style="103" customWidth="1"/>
    <col min="4867" max="4867" width="13.625" style="103" customWidth="1"/>
    <col min="4868" max="4868" width="14.25" style="103" customWidth="1"/>
    <col min="4869" max="4869" width="24" style="103" customWidth="1"/>
    <col min="4870" max="4870" width="14.375" style="103" customWidth="1"/>
    <col min="4871" max="4871" width="18.375" style="103" customWidth="1"/>
    <col min="4872" max="5120" width="9" style="103"/>
    <col min="5121" max="5121" width="7.5" style="103" bestFit="1" customWidth="1"/>
    <col min="5122" max="5122" width="25" style="103" customWidth="1"/>
    <col min="5123" max="5123" width="13.625" style="103" customWidth="1"/>
    <col min="5124" max="5124" width="14.25" style="103" customWidth="1"/>
    <col min="5125" max="5125" width="24" style="103" customWidth="1"/>
    <col min="5126" max="5126" width="14.375" style="103" customWidth="1"/>
    <col min="5127" max="5127" width="18.375" style="103" customWidth="1"/>
    <col min="5128" max="5376" width="9" style="103"/>
    <col min="5377" max="5377" width="7.5" style="103" bestFit="1" customWidth="1"/>
    <col min="5378" max="5378" width="25" style="103" customWidth="1"/>
    <col min="5379" max="5379" width="13.625" style="103" customWidth="1"/>
    <col min="5380" max="5380" width="14.25" style="103" customWidth="1"/>
    <col min="5381" max="5381" width="24" style="103" customWidth="1"/>
    <col min="5382" max="5382" width="14.375" style="103" customWidth="1"/>
    <col min="5383" max="5383" width="18.375" style="103" customWidth="1"/>
    <col min="5384" max="5632" width="9" style="103"/>
    <col min="5633" max="5633" width="7.5" style="103" bestFit="1" customWidth="1"/>
    <col min="5634" max="5634" width="25" style="103" customWidth="1"/>
    <col min="5635" max="5635" width="13.625" style="103" customWidth="1"/>
    <col min="5636" max="5636" width="14.25" style="103" customWidth="1"/>
    <col min="5637" max="5637" width="24" style="103" customWidth="1"/>
    <col min="5638" max="5638" width="14.375" style="103" customWidth="1"/>
    <col min="5639" max="5639" width="18.375" style="103" customWidth="1"/>
    <col min="5640" max="5888" width="9" style="103"/>
    <col min="5889" max="5889" width="7.5" style="103" bestFit="1" customWidth="1"/>
    <col min="5890" max="5890" width="25" style="103" customWidth="1"/>
    <col min="5891" max="5891" width="13.625" style="103" customWidth="1"/>
    <col min="5892" max="5892" width="14.25" style="103" customWidth="1"/>
    <col min="5893" max="5893" width="24" style="103" customWidth="1"/>
    <col min="5894" max="5894" width="14.375" style="103" customWidth="1"/>
    <col min="5895" max="5895" width="18.375" style="103" customWidth="1"/>
    <col min="5896" max="6144" width="9" style="103"/>
    <col min="6145" max="6145" width="7.5" style="103" bestFit="1" customWidth="1"/>
    <col min="6146" max="6146" width="25" style="103" customWidth="1"/>
    <col min="6147" max="6147" width="13.625" style="103" customWidth="1"/>
    <col min="6148" max="6148" width="14.25" style="103" customWidth="1"/>
    <col min="6149" max="6149" width="24" style="103" customWidth="1"/>
    <col min="6150" max="6150" width="14.375" style="103" customWidth="1"/>
    <col min="6151" max="6151" width="18.375" style="103" customWidth="1"/>
    <col min="6152" max="6400" width="9" style="103"/>
    <col min="6401" max="6401" width="7.5" style="103" bestFit="1" customWidth="1"/>
    <col min="6402" max="6402" width="25" style="103" customWidth="1"/>
    <col min="6403" max="6403" width="13.625" style="103" customWidth="1"/>
    <col min="6404" max="6404" width="14.25" style="103" customWidth="1"/>
    <col min="6405" max="6405" width="24" style="103" customWidth="1"/>
    <col min="6406" max="6406" width="14.375" style="103" customWidth="1"/>
    <col min="6407" max="6407" width="18.375" style="103" customWidth="1"/>
    <col min="6408" max="6656" width="9" style="103"/>
    <col min="6657" max="6657" width="7.5" style="103" bestFit="1" customWidth="1"/>
    <col min="6658" max="6658" width="25" style="103" customWidth="1"/>
    <col min="6659" max="6659" width="13.625" style="103" customWidth="1"/>
    <col min="6660" max="6660" width="14.25" style="103" customWidth="1"/>
    <col min="6661" max="6661" width="24" style="103" customWidth="1"/>
    <col min="6662" max="6662" width="14.375" style="103" customWidth="1"/>
    <col min="6663" max="6663" width="18.375" style="103" customWidth="1"/>
    <col min="6664" max="6912" width="9" style="103"/>
    <col min="6913" max="6913" width="7.5" style="103" bestFit="1" customWidth="1"/>
    <col min="6914" max="6914" width="25" style="103" customWidth="1"/>
    <col min="6915" max="6915" width="13.625" style="103" customWidth="1"/>
    <col min="6916" max="6916" width="14.25" style="103" customWidth="1"/>
    <col min="6917" max="6917" width="24" style="103" customWidth="1"/>
    <col min="6918" max="6918" width="14.375" style="103" customWidth="1"/>
    <col min="6919" max="6919" width="18.375" style="103" customWidth="1"/>
    <col min="6920" max="7168" width="9" style="103"/>
    <col min="7169" max="7169" width="7.5" style="103" bestFit="1" customWidth="1"/>
    <col min="7170" max="7170" width="25" style="103" customWidth="1"/>
    <col min="7171" max="7171" width="13.625" style="103" customWidth="1"/>
    <col min="7172" max="7172" width="14.25" style="103" customWidth="1"/>
    <col min="7173" max="7173" width="24" style="103" customWidth="1"/>
    <col min="7174" max="7174" width="14.375" style="103" customWidth="1"/>
    <col min="7175" max="7175" width="18.375" style="103" customWidth="1"/>
    <col min="7176" max="7424" width="9" style="103"/>
    <col min="7425" max="7425" width="7.5" style="103" bestFit="1" customWidth="1"/>
    <col min="7426" max="7426" width="25" style="103" customWidth="1"/>
    <col min="7427" max="7427" width="13.625" style="103" customWidth="1"/>
    <col min="7428" max="7428" width="14.25" style="103" customWidth="1"/>
    <col min="7429" max="7429" width="24" style="103" customWidth="1"/>
    <col min="7430" max="7430" width="14.375" style="103" customWidth="1"/>
    <col min="7431" max="7431" width="18.375" style="103" customWidth="1"/>
    <col min="7432" max="7680" width="9" style="103"/>
    <col min="7681" max="7681" width="7.5" style="103" bestFit="1" customWidth="1"/>
    <col min="7682" max="7682" width="25" style="103" customWidth="1"/>
    <col min="7683" max="7683" width="13.625" style="103" customWidth="1"/>
    <col min="7684" max="7684" width="14.25" style="103" customWidth="1"/>
    <col min="7685" max="7685" width="24" style="103" customWidth="1"/>
    <col min="7686" max="7686" width="14.375" style="103" customWidth="1"/>
    <col min="7687" max="7687" width="18.375" style="103" customWidth="1"/>
    <col min="7688" max="7936" width="9" style="103"/>
    <col min="7937" max="7937" width="7.5" style="103" bestFit="1" customWidth="1"/>
    <col min="7938" max="7938" width="25" style="103" customWidth="1"/>
    <col min="7939" max="7939" width="13.625" style="103" customWidth="1"/>
    <col min="7940" max="7940" width="14.25" style="103" customWidth="1"/>
    <col min="7941" max="7941" width="24" style="103" customWidth="1"/>
    <col min="7942" max="7942" width="14.375" style="103" customWidth="1"/>
    <col min="7943" max="7943" width="18.375" style="103" customWidth="1"/>
    <col min="7944" max="8192" width="9" style="103"/>
    <col min="8193" max="8193" width="7.5" style="103" bestFit="1" customWidth="1"/>
    <col min="8194" max="8194" width="25" style="103" customWidth="1"/>
    <col min="8195" max="8195" width="13.625" style="103" customWidth="1"/>
    <col min="8196" max="8196" width="14.25" style="103" customWidth="1"/>
    <col min="8197" max="8197" width="24" style="103" customWidth="1"/>
    <col min="8198" max="8198" width="14.375" style="103" customWidth="1"/>
    <col min="8199" max="8199" width="18.375" style="103" customWidth="1"/>
    <col min="8200" max="8448" width="9" style="103"/>
    <col min="8449" max="8449" width="7.5" style="103" bestFit="1" customWidth="1"/>
    <col min="8450" max="8450" width="25" style="103" customWidth="1"/>
    <col min="8451" max="8451" width="13.625" style="103" customWidth="1"/>
    <col min="8452" max="8452" width="14.25" style="103" customWidth="1"/>
    <col min="8453" max="8453" width="24" style="103" customWidth="1"/>
    <col min="8454" max="8454" width="14.375" style="103" customWidth="1"/>
    <col min="8455" max="8455" width="18.375" style="103" customWidth="1"/>
    <col min="8456" max="8704" width="9" style="103"/>
    <col min="8705" max="8705" width="7.5" style="103" bestFit="1" customWidth="1"/>
    <col min="8706" max="8706" width="25" style="103" customWidth="1"/>
    <col min="8707" max="8707" width="13.625" style="103" customWidth="1"/>
    <col min="8708" max="8708" width="14.25" style="103" customWidth="1"/>
    <col min="8709" max="8709" width="24" style="103" customWidth="1"/>
    <col min="8710" max="8710" width="14.375" style="103" customWidth="1"/>
    <col min="8711" max="8711" width="18.375" style="103" customWidth="1"/>
    <col min="8712" max="8960" width="9" style="103"/>
    <col min="8961" max="8961" width="7.5" style="103" bestFit="1" customWidth="1"/>
    <col min="8962" max="8962" width="25" style="103" customWidth="1"/>
    <col min="8963" max="8963" width="13.625" style="103" customWidth="1"/>
    <col min="8964" max="8964" width="14.25" style="103" customWidth="1"/>
    <col min="8965" max="8965" width="24" style="103" customWidth="1"/>
    <col min="8966" max="8966" width="14.375" style="103" customWidth="1"/>
    <col min="8967" max="8967" width="18.375" style="103" customWidth="1"/>
    <col min="8968" max="9216" width="9" style="103"/>
    <col min="9217" max="9217" width="7.5" style="103" bestFit="1" customWidth="1"/>
    <col min="9218" max="9218" width="25" style="103" customWidth="1"/>
    <col min="9219" max="9219" width="13.625" style="103" customWidth="1"/>
    <col min="9220" max="9220" width="14.25" style="103" customWidth="1"/>
    <col min="9221" max="9221" width="24" style="103" customWidth="1"/>
    <col min="9222" max="9222" width="14.375" style="103" customWidth="1"/>
    <col min="9223" max="9223" width="18.375" style="103" customWidth="1"/>
    <col min="9224" max="9472" width="9" style="103"/>
    <col min="9473" max="9473" width="7.5" style="103" bestFit="1" customWidth="1"/>
    <col min="9474" max="9474" width="25" style="103" customWidth="1"/>
    <col min="9475" max="9475" width="13.625" style="103" customWidth="1"/>
    <col min="9476" max="9476" width="14.25" style="103" customWidth="1"/>
    <col min="9477" max="9477" width="24" style="103" customWidth="1"/>
    <col min="9478" max="9478" width="14.375" style="103" customWidth="1"/>
    <col min="9479" max="9479" width="18.375" style="103" customWidth="1"/>
    <col min="9480" max="9728" width="9" style="103"/>
    <col min="9729" max="9729" width="7.5" style="103" bestFit="1" customWidth="1"/>
    <col min="9730" max="9730" width="25" style="103" customWidth="1"/>
    <col min="9731" max="9731" width="13.625" style="103" customWidth="1"/>
    <col min="9732" max="9732" width="14.25" style="103" customWidth="1"/>
    <col min="9733" max="9733" width="24" style="103" customWidth="1"/>
    <col min="9734" max="9734" width="14.375" style="103" customWidth="1"/>
    <col min="9735" max="9735" width="18.375" style="103" customWidth="1"/>
    <col min="9736" max="9984" width="9" style="103"/>
    <col min="9985" max="9985" width="7.5" style="103" bestFit="1" customWidth="1"/>
    <col min="9986" max="9986" width="25" style="103" customWidth="1"/>
    <col min="9987" max="9987" width="13.625" style="103" customWidth="1"/>
    <col min="9988" max="9988" width="14.25" style="103" customWidth="1"/>
    <col min="9989" max="9989" width="24" style="103" customWidth="1"/>
    <col min="9990" max="9990" width="14.375" style="103" customWidth="1"/>
    <col min="9991" max="9991" width="18.375" style="103" customWidth="1"/>
    <col min="9992" max="10240" width="9" style="103"/>
    <col min="10241" max="10241" width="7.5" style="103" bestFit="1" customWidth="1"/>
    <col min="10242" max="10242" width="25" style="103" customWidth="1"/>
    <col min="10243" max="10243" width="13.625" style="103" customWidth="1"/>
    <col min="10244" max="10244" width="14.25" style="103" customWidth="1"/>
    <col min="10245" max="10245" width="24" style="103" customWidth="1"/>
    <col min="10246" max="10246" width="14.375" style="103" customWidth="1"/>
    <col min="10247" max="10247" width="18.375" style="103" customWidth="1"/>
    <col min="10248" max="10496" width="9" style="103"/>
    <col min="10497" max="10497" width="7.5" style="103" bestFit="1" customWidth="1"/>
    <col min="10498" max="10498" width="25" style="103" customWidth="1"/>
    <col min="10499" max="10499" width="13.625" style="103" customWidth="1"/>
    <col min="10500" max="10500" width="14.25" style="103" customWidth="1"/>
    <col min="10501" max="10501" width="24" style="103" customWidth="1"/>
    <col min="10502" max="10502" width="14.375" style="103" customWidth="1"/>
    <col min="10503" max="10503" width="18.375" style="103" customWidth="1"/>
    <col min="10504" max="10752" width="9" style="103"/>
    <col min="10753" max="10753" width="7.5" style="103" bestFit="1" customWidth="1"/>
    <col min="10754" max="10754" width="25" style="103" customWidth="1"/>
    <col min="10755" max="10755" width="13.625" style="103" customWidth="1"/>
    <col min="10756" max="10756" width="14.25" style="103" customWidth="1"/>
    <col min="10757" max="10757" width="24" style="103" customWidth="1"/>
    <col min="10758" max="10758" width="14.375" style="103" customWidth="1"/>
    <col min="10759" max="10759" width="18.375" style="103" customWidth="1"/>
    <col min="10760" max="11008" width="9" style="103"/>
    <col min="11009" max="11009" width="7.5" style="103" bestFit="1" customWidth="1"/>
    <col min="11010" max="11010" width="25" style="103" customWidth="1"/>
    <col min="11011" max="11011" width="13.625" style="103" customWidth="1"/>
    <col min="11012" max="11012" width="14.25" style="103" customWidth="1"/>
    <col min="11013" max="11013" width="24" style="103" customWidth="1"/>
    <col min="11014" max="11014" width="14.375" style="103" customWidth="1"/>
    <col min="11015" max="11015" width="18.375" style="103" customWidth="1"/>
    <col min="11016" max="11264" width="9" style="103"/>
    <col min="11265" max="11265" width="7.5" style="103" bestFit="1" customWidth="1"/>
    <col min="11266" max="11266" width="25" style="103" customWidth="1"/>
    <col min="11267" max="11267" width="13.625" style="103" customWidth="1"/>
    <col min="11268" max="11268" width="14.25" style="103" customWidth="1"/>
    <col min="11269" max="11269" width="24" style="103" customWidth="1"/>
    <col min="11270" max="11270" width="14.375" style="103" customWidth="1"/>
    <col min="11271" max="11271" width="18.375" style="103" customWidth="1"/>
    <col min="11272" max="11520" width="9" style="103"/>
    <col min="11521" max="11521" width="7.5" style="103" bestFit="1" customWidth="1"/>
    <col min="11522" max="11522" width="25" style="103" customWidth="1"/>
    <col min="11523" max="11523" width="13.625" style="103" customWidth="1"/>
    <col min="11524" max="11524" width="14.25" style="103" customWidth="1"/>
    <col min="11525" max="11525" width="24" style="103" customWidth="1"/>
    <col min="11526" max="11526" width="14.375" style="103" customWidth="1"/>
    <col min="11527" max="11527" width="18.375" style="103" customWidth="1"/>
    <col min="11528" max="11776" width="9" style="103"/>
    <col min="11777" max="11777" width="7.5" style="103" bestFit="1" customWidth="1"/>
    <col min="11778" max="11778" width="25" style="103" customWidth="1"/>
    <col min="11779" max="11779" width="13.625" style="103" customWidth="1"/>
    <col min="11780" max="11780" width="14.25" style="103" customWidth="1"/>
    <col min="11781" max="11781" width="24" style="103" customWidth="1"/>
    <col min="11782" max="11782" width="14.375" style="103" customWidth="1"/>
    <col min="11783" max="11783" width="18.375" style="103" customWidth="1"/>
    <col min="11784" max="12032" width="9" style="103"/>
    <col min="12033" max="12033" width="7.5" style="103" bestFit="1" customWidth="1"/>
    <col min="12034" max="12034" width="25" style="103" customWidth="1"/>
    <col min="12035" max="12035" width="13.625" style="103" customWidth="1"/>
    <col min="12036" max="12036" width="14.25" style="103" customWidth="1"/>
    <col min="12037" max="12037" width="24" style="103" customWidth="1"/>
    <col min="12038" max="12038" width="14.375" style="103" customWidth="1"/>
    <col min="12039" max="12039" width="18.375" style="103" customWidth="1"/>
    <col min="12040" max="12288" width="9" style="103"/>
    <col min="12289" max="12289" width="7.5" style="103" bestFit="1" customWidth="1"/>
    <col min="12290" max="12290" width="25" style="103" customWidth="1"/>
    <col min="12291" max="12291" width="13.625" style="103" customWidth="1"/>
    <col min="12292" max="12292" width="14.25" style="103" customWidth="1"/>
    <col min="12293" max="12293" width="24" style="103" customWidth="1"/>
    <col min="12294" max="12294" width="14.375" style="103" customWidth="1"/>
    <col min="12295" max="12295" width="18.375" style="103" customWidth="1"/>
    <col min="12296" max="12544" width="9" style="103"/>
    <col min="12545" max="12545" width="7.5" style="103" bestFit="1" customWidth="1"/>
    <col min="12546" max="12546" width="25" style="103" customWidth="1"/>
    <col min="12547" max="12547" width="13.625" style="103" customWidth="1"/>
    <col min="12548" max="12548" width="14.25" style="103" customWidth="1"/>
    <col min="12549" max="12549" width="24" style="103" customWidth="1"/>
    <col min="12550" max="12550" width="14.375" style="103" customWidth="1"/>
    <col min="12551" max="12551" width="18.375" style="103" customWidth="1"/>
    <col min="12552" max="12800" width="9" style="103"/>
    <col min="12801" max="12801" width="7.5" style="103" bestFit="1" customWidth="1"/>
    <col min="12802" max="12802" width="25" style="103" customWidth="1"/>
    <col min="12803" max="12803" width="13.625" style="103" customWidth="1"/>
    <col min="12804" max="12804" width="14.25" style="103" customWidth="1"/>
    <col min="12805" max="12805" width="24" style="103" customWidth="1"/>
    <col min="12806" max="12806" width="14.375" style="103" customWidth="1"/>
    <col min="12807" max="12807" width="18.375" style="103" customWidth="1"/>
    <col min="12808" max="13056" width="9" style="103"/>
    <col min="13057" max="13057" width="7.5" style="103" bestFit="1" customWidth="1"/>
    <col min="13058" max="13058" width="25" style="103" customWidth="1"/>
    <col min="13059" max="13059" width="13.625" style="103" customWidth="1"/>
    <col min="13060" max="13060" width="14.25" style="103" customWidth="1"/>
    <col min="13061" max="13061" width="24" style="103" customWidth="1"/>
    <col min="13062" max="13062" width="14.375" style="103" customWidth="1"/>
    <col min="13063" max="13063" width="18.375" style="103" customWidth="1"/>
    <col min="13064" max="13312" width="9" style="103"/>
    <col min="13313" max="13313" width="7.5" style="103" bestFit="1" customWidth="1"/>
    <col min="13314" max="13314" width="25" style="103" customWidth="1"/>
    <col min="13315" max="13315" width="13.625" style="103" customWidth="1"/>
    <col min="13316" max="13316" width="14.25" style="103" customWidth="1"/>
    <col min="13317" max="13317" width="24" style="103" customWidth="1"/>
    <col min="13318" max="13318" width="14.375" style="103" customWidth="1"/>
    <col min="13319" max="13319" width="18.375" style="103" customWidth="1"/>
    <col min="13320" max="13568" width="9" style="103"/>
    <col min="13569" max="13569" width="7.5" style="103" bestFit="1" customWidth="1"/>
    <col min="13570" max="13570" width="25" style="103" customWidth="1"/>
    <col min="13571" max="13571" width="13.625" style="103" customWidth="1"/>
    <col min="13572" max="13572" width="14.25" style="103" customWidth="1"/>
    <col min="13573" max="13573" width="24" style="103" customWidth="1"/>
    <col min="13574" max="13574" width="14.375" style="103" customWidth="1"/>
    <col min="13575" max="13575" width="18.375" style="103" customWidth="1"/>
    <col min="13576" max="13824" width="9" style="103"/>
    <col min="13825" max="13825" width="7.5" style="103" bestFit="1" customWidth="1"/>
    <col min="13826" max="13826" width="25" style="103" customWidth="1"/>
    <col min="13827" max="13827" width="13.625" style="103" customWidth="1"/>
    <col min="13828" max="13828" width="14.25" style="103" customWidth="1"/>
    <col min="13829" max="13829" width="24" style="103" customWidth="1"/>
    <col min="13830" max="13830" width="14.375" style="103" customWidth="1"/>
    <col min="13831" max="13831" width="18.375" style="103" customWidth="1"/>
    <col min="13832" max="14080" width="9" style="103"/>
    <col min="14081" max="14081" width="7.5" style="103" bestFit="1" customWidth="1"/>
    <col min="14082" max="14082" width="25" style="103" customWidth="1"/>
    <col min="14083" max="14083" width="13.625" style="103" customWidth="1"/>
    <col min="14084" max="14084" width="14.25" style="103" customWidth="1"/>
    <col min="14085" max="14085" width="24" style="103" customWidth="1"/>
    <col min="14086" max="14086" width="14.375" style="103" customWidth="1"/>
    <col min="14087" max="14087" width="18.375" style="103" customWidth="1"/>
    <col min="14088" max="14336" width="9" style="103"/>
    <col min="14337" max="14337" width="7.5" style="103" bestFit="1" customWidth="1"/>
    <col min="14338" max="14338" width="25" style="103" customWidth="1"/>
    <col min="14339" max="14339" width="13.625" style="103" customWidth="1"/>
    <col min="14340" max="14340" width="14.25" style="103" customWidth="1"/>
    <col min="14341" max="14341" width="24" style="103" customWidth="1"/>
    <col min="14342" max="14342" width="14.375" style="103" customWidth="1"/>
    <col min="14343" max="14343" width="18.375" style="103" customWidth="1"/>
    <col min="14344" max="14592" width="9" style="103"/>
    <col min="14593" max="14593" width="7.5" style="103" bestFit="1" customWidth="1"/>
    <col min="14594" max="14594" width="25" style="103" customWidth="1"/>
    <col min="14595" max="14595" width="13.625" style="103" customWidth="1"/>
    <col min="14596" max="14596" width="14.25" style="103" customWidth="1"/>
    <col min="14597" max="14597" width="24" style="103" customWidth="1"/>
    <col min="14598" max="14598" width="14.375" style="103" customWidth="1"/>
    <col min="14599" max="14599" width="18.375" style="103" customWidth="1"/>
    <col min="14600" max="14848" width="9" style="103"/>
    <col min="14849" max="14849" width="7.5" style="103" bestFit="1" customWidth="1"/>
    <col min="14850" max="14850" width="25" style="103" customWidth="1"/>
    <col min="14851" max="14851" width="13.625" style="103" customWidth="1"/>
    <col min="14852" max="14852" width="14.25" style="103" customWidth="1"/>
    <col min="14853" max="14853" width="24" style="103" customWidth="1"/>
    <col min="14854" max="14854" width="14.375" style="103" customWidth="1"/>
    <col min="14855" max="14855" width="18.375" style="103" customWidth="1"/>
    <col min="14856" max="15104" width="9" style="103"/>
    <col min="15105" max="15105" width="7.5" style="103" bestFit="1" customWidth="1"/>
    <col min="15106" max="15106" width="25" style="103" customWidth="1"/>
    <col min="15107" max="15107" width="13.625" style="103" customWidth="1"/>
    <col min="15108" max="15108" width="14.25" style="103" customWidth="1"/>
    <col min="15109" max="15109" width="24" style="103" customWidth="1"/>
    <col min="15110" max="15110" width="14.375" style="103" customWidth="1"/>
    <col min="15111" max="15111" width="18.375" style="103" customWidth="1"/>
    <col min="15112" max="15360" width="9" style="103"/>
    <col min="15361" max="15361" width="7.5" style="103" bestFit="1" customWidth="1"/>
    <col min="15362" max="15362" width="25" style="103" customWidth="1"/>
    <col min="15363" max="15363" width="13.625" style="103" customWidth="1"/>
    <col min="15364" max="15364" width="14.25" style="103" customWidth="1"/>
    <col min="15365" max="15365" width="24" style="103" customWidth="1"/>
    <col min="15366" max="15366" width="14.375" style="103" customWidth="1"/>
    <col min="15367" max="15367" width="18.375" style="103" customWidth="1"/>
    <col min="15368" max="15616" width="9" style="103"/>
    <col min="15617" max="15617" width="7.5" style="103" bestFit="1" customWidth="1"/>
    <col min="15618" max="15618" width="25" style="103" customWidth="1"/>
    <col min="15619" max="15619" width="13.625" style="103" customWidth="1"/>
    <col min="15620" max="15620" width="14.25" style="103" customWidth="1"/>
    <col min="15621" max="15621" width="24" style="103" customWidth="1"/>
    <col min="15622" max="15622" width="14.375" style="103" customWidth="1"/>
    <col min="15623" max="15623" width="18.375" style="103" customWidth="1"/>
    <col min="15624" max="15872" width="9" style="103"/>
    <col min="15873" max="15873" width="7.5" style="103" bestFit="1" customWidth="1"/>
    <col min="15874" max="15874" width="25" style="103" customWidth="1"/>
    <col min="15875" max="15875" width="13.625" style="103" customWidth="1"/>
    <col min="15876" max="15876" width="14.25" style="103" customWidth="1"/>
    <col min="15877" max="15877" width="24" style="103" customWidth="1"/>
    <col min="15878" max="15878" width="14.375" style="103" customWidth="1"/>
    <col min="15879" max="15879" width="18.375" style="103" customWidth="1"/>
    <col min="15880" max="16128" width="9" style="103"/>
    <col min="16129" max="16129" width="7.5" style="103" bestFit="1" customWidth="1"/>
    <col min="16130" max="16130" width="25" style="103" customWidth="1"/>
    <col min="16131" max="16131" width="13.625" style="103" customWidth="1"/>
    <col min="16132" max="16132" width="14.25" style="103" customWidth="1"/>
    <col min="16133" max="16133" width="24" style="103" customWidth="1"/>
    <col min="16134" max="16134" width="14.375" style="103" customWidth="1"/>
    <col min="16135" max="16135" width="18.375" style="103" customWidth="1"/>
    <col min="16136" max="16384" width="9" style="103"/>
  </cols>
  <sheetData>
    <row r="1" spans="1:7" ht="12.75" customHeight="1"/>
    <row r="2" spans="1:7" s="100" customFormat="1" ht="29.25" customHeight="1">
      <c r="A2" s="350" t="s">
        <v>140</v>
      </c>
      <c r="B2" s="350"/>
      <c r="C2" s="350"/>
      <c r="D2" s="350"/>
      <c r="E2" s="350"/>
      <c r="F2" s="350"/>
      <c r="G2" s="350"/>
    </row>
    <row r="3" spans="1:7" s="140" customFormat="1" ht="14.25" customHeight="1">
      <c r="A3" s="340"/>
      <c r="B3" s="340"/>
      <c r="C3" s="340"/>
      <c r="D3" s="340"/>
      <c r="E3" s="340"/>
      <c r="F3" s="340"/>
      <c r="G3" s="340"/>
    </row>
    <row r="4" spans="1:7" ht="18" customHeight="1">
      <c r="A4" s="82" t="s">
        <v>126</v>
      </c>
      <c r="B4" s="82" t="s">
        <v>141</v>
      </c>
      <c r="C4" s="82" t="s">
        <v>142</v>
      </c>
      <c r="D4" s="82" t="s">
        <v>143</v>
      </c>
      <c r="E4" s="82" t="s">
        <v>144</v>
      </c>
      <c r="F4" s="82" t="s">
        <v>145</v>
      </c>
      <c r="G4" s="82" t="s">
        <v>146</v>
      </c>
    </row>
    <row r="5" spans="1:7" ht="18" customHeight="1">
      <c r="A5" s="141"/>
      <c r="B5" s="141"/>
      <c r="C5" s="93"/>
      <c r="D5" s="141"/>
      <c r="E5" s="141"/>
      <c r="F5" s="135"/>
      <c r="G5" s="141"/>
    </row>
    <row r="6" spans="1:7" ht="18" customHeight="1">
      <c r="A6" s="141"/>
      <c r="B6" s="141"/>
      <c r="C6" s="93"/>
      <c r="D6" s="141"/>
      <c r="E6" s="141"/>
      <c r="F6" s="135"/>
      <c r="G6" s="141"/>
    </row>
    <row r="7" spans="1:7" ht="18" customHeight="1">
      <c r="A7" s="141"/>
      <c r="B7" s="141"/>
      <c r="C7" s="93"/>
      <c r="D7" s="141"/>
      <c r="E7" s="141"/>
      <c r="F7" s="135"/>
      <c r="G7" s="141"/>
    </row>
    <row r="8" spans="1:7" ht="18" customHeight="1">
      <c r="A8" s="141"/>
      <c r="B8" s="141"/>
      <c r="C8" s="93"/>
      <c r="D8" s="141"/>
      <c r="E8" s="141"/>
      <c r="F8" s="135"/>
      <c r="G8" s="141"/>
    </row>
    <row r="9" spans="1:7" ht="18" customHeight="1">
      <c r="A9" s="141"/>
      <c r="B9" s="141"/>
      <c r="C9" s="93"/>
      <c r="D9" s="141"/>
      <c r="E9" s="141"/>
      <c r="F9" s="135"/>
      <c r="G9" s="141"/>
    </row>
    <row r="10" spans="1:7" ht="18" customHeight="1">
      <c r="A10" s="141"/>
      <c r="B10" s="141"/>
      <c r="C10" s="93"/>
      <c r="D10" s="141"/>
      <c r="E10" s="141"/>
      <c r="F10" s="135"/>
      <c r="G10" s="141"/>
    </row>
    <row r="11" spans="1:7" ht="18" customHeight="1">
      <c r="A11" s="141"/>
      <c r="B11" s="141"/>
      <c r="C11" s="93"/>
      <c r="D11" s="141"/>
      <c r="E11" s="141"/>
      <c r="F11" s="135"/>
      <c r="G11" s="141"/>
    </row>
    <row r="12" spans="1:7" ht="18" customHeight="1">
      <c r="A12" s="141"/>
      <c r="B12" s="141"/>
      <c r="C12" s="93"/>
      <c r="D12" s="141"/>
      <c r="E12" s="141"/>
      <c r="F12" s="135"/>
      <c r="G12" s="141"/>
    </row>
    <row r="13" spans="1:7" ht="18" customHeight="1">
      <c r="A13" s="141"/>
      <c r="B13" s="141"/>
      <c r="C13" s="93"/>
      <c r="D13" s="141"/>
      <c r="E13" s="141"/>
      <c r="F13" s="135"/>
      <c r="G13" s="141"/>
    </row>
    <row r="14" spans="1:7" ht="18" customHeight="1">
      <c r="A14" s="141"/>
      <c r="B14" s="141"/>
      <c r="C14" s="93"/>
      <c r="D14" s="141"/>
      <c r="E14" s="141"/>
      <c r="F14" s="135"/>
      <c r="G14" s="141"/>
    </row>
    <row r="15" spans="1:7" ht="18" customHeight="1">
      <c r="A15" s="141"/>
      <c r="B15" s="141"/>
      <c r="C15" s="93"/>
      <c r="D15" s="141"/>
      <c r="E15" s="141"/>
      <c r="F15" s="135"/>
      <c r="G15" s="141"/>
    </row>
  </sheetData>
  <mergeCells count="2">
    <mergeCell ref="A2:G2"/>
    <mergeCell ref="A3:G3"/>
  </mergeCells>
  <phoneticPr fontId="1" type="noConversion"/>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18"/>
  <sheetViews>
    <sheetView zoomScaleNormal="100" zoomScaleSheetLayoutView="100" workbookViewId="0">
      <selection activeCell="L16" sqref="L16"/>
    </sheetView>
  </sheetViews>
  <sheetFormatPr defaultColWidth="9" defaultRowHeight="18.75" customHeight="1"/>
  <cols>
    <col min="1" max="1" width="9.5" style="121" customWidth="1"/>
    <col min="2" max="2" width="26.625" style="121" customWidth="1"/>
    <col min="3" max="3" width="10.75" style="142" customWidth="1"/>
    <col min="4" max="4" width="11.375" style="121" customWidth="1"/>
    <col min="5" max="9" width="7" style="121" customWidth="1"/>
    <col min="10" max="256" width="9" style="121"/>
    <col min="257" max="257" width="9.5" style="121" customWidth="1"/>
    <col min="258" max="258" width="26.625" style="121" customWidth="1"/>
    <col min="259" max="259" width="10.75" style="121" customWidth="1"/>
    <col min="260" max="260" width="11.375" style="121" customWidth="1"/>
    <col min="261" max="265" width="7" style="121" customWidth="1"/>
    <col min="266" max="512" width="9" style="121"/>
    <col min="513" max="513" width="9.5" style="121" customWidth="1"/>
    <col min="514" max="514" width="26.625" style="121" customWidth="1"/>
    <col min="515" max="515" width="10.75" style="121" customWidth="1"/>
    <col min="516" max="516" width="11.375" style="121" customWidth="1"/>
    <col min="517" max="521" width="7" style="121" customWidth="1"/>
    <col min="522" max="768" width="9" style="121"/>
    <col min="769" max="769" width="9.5" style="121" customWidth="1"/>
    <col min="770" max="770" width="26.625" style="121" customWidth="1"/>
    <col min="771" max="771" width="10.75" style="121" customWidth="1"/>
    <col min="772" max="772" width="11.375" style="121" customWidth="1"/>
    <col min="773" max="777" width="7" style="121" customWidth="1"/>
    <col min="778" max="1024" width="9" style="121"/>
    <col min="1025" max="1025" width="9.5" style="121" customWidth="1"/>
    <col min="1026" max="1026" width="26.625" style="121" customWidth="1"/>
    <col min="1027" max="1027" width="10.75" style="121" customWidth="1"/>
    <col min="1028" max="1028" width="11.375" style="121" customWidth="1"/>
    <col min="1029" max="1033" width="7" style="121" customWidth="1"/>
    <col min="1034" max="1280" width="9" style="121"/>
    <col min="1281" max="1281" width="9.5" style="121" customWidth="1"/>
    <col min="1282" max="1282" width="26.625" style="121" customWidth="1"/>
    <col min="1283" max="1283" width="10.75" style="121" customWidth="1"/>
    <col min="1284" max="1284" width="11.375" style="121" customWidth="1"/>
    <col min="1285" max="1289" width="7" style="121" customWidth="1"/>
    <col min="1290" max="1536" width="9" style="121"/>
    <col min="1537" max="1537" width="9.5" style="121" customWidth="1"/>
    <col min="1538" max="1538" width="26.625" style="121" customWidth="1"/>
    <col min="1539" max="1539" width="10.75" style="121" customWidth="1"/>
    <col min="1540" max="1540" width="11.375" style="121" customWidth="1"/>
    <col min="1541" max="1545" width="7" style="121" customWidth="1"/>
    <col min="1546" max="1792" width="9" style="121"/>
    <col min="1793" max="1793" width="9.5" style="121" customWidth="1"/>
    <col min="1794" max="1794" width="26.625" style="121" customWidth="1"/>
    <col min="1795" max="1795" width="10.75" style="121" customWidth="1"/>
    <col min="1796" max="1796" width="11.375" style="121" customWidth="1"/>
    <col min="1797" max="1801" width="7" style="121" customWidth="1"/>
    <col min="1802" max="2048" width="9" style="121"/>
    <col min="2049" max="2049" width="9.5" style="121" customWidth="1"/>
    <col min="2050" max="2050" width="26.625" style="121" customWidth="1"/>
    <col min="2051" max="2051" width="10.75" style="121" customWidth="1"/>
    <col min="2052" max="2052" width="11.375" style="121" customWidth="1"/>
    <col min="2053" max="2057" width="7" style="121" customWidth="1"/>
    <col min="2058" max="2304" width="9" style="121"/>
    <col min="2305" max="2305" width="9.5" style="121" customWidth="1"/>
    <col min="2306" max="2306" width="26.625" style="121" customWidth="1"/>
    <col min="2307" max="2307" width="10.75" style="121" customWidth="1"/>
    <col min="2308" max="2308" width="11.375" style="121" customWidth="1"/>
    <col min="2309" max="2313" width="7" style="121" customWidth="1"/>
    <col min="2314" max="2560" width="9" style="121"/>
    <col min="2561" max="2561" width="9.5" style="121" customWidth="1"/>
    <col min="2562" max="2562" width="26.625" style="121" customWidth="1"/>
    <col min="2563" max="2563" width="10.75" style="121" customWidth="1"/>
    <col min="2564" max="2564" width="11.375" style="121" customWidth="1"/>
    <col min="2565" max="2569" width="7" style="121" customWidth="1"/>
    <col min="2570" max="2816" width="9" style="121"/>
    <col min="2817" max="2817" width="9.5" style="121" customWidth="1"/>
    <col min="2818" max="2818" width="26.625" style="121" customWidth="1"/>
    <col min="2819" max="2819" width="10.75" style="121" customWidth="1"/>
    <col min="2820" max="2820" width="11.375" style="121" customWidth="1"/>
    <col min="2821" max="2825" width="7" style="121" customWidth="1"/>
    <col min="2826" max="3072" width="9" style="121"/>
    <col min="3073" max="3073" width="9.5" style="121" customWidth="1"/>
    <col min="3074" max="3074" width="26.625" style="121" customWidth="1"/>
    <col min="3075" max="3075" width="10.75" style="121" customWidth="1"/>
    <col min="3076" max="3076" width="11.375" style="121" customWidth="1"/>
    <col min="3077" max="3081" width="7" style="121" customWidth="1"/>
    <col min="3082" max="3328" width="9" style="121"/>
    <col min="3329" max="3329" width="9.5" style="121" customWidth="1"/>
    <col min="3330" max="3330" width="26.625" style="121" customWidth="1"/>
    <col min="3331" max="3331" width="10.75" style="121" customWidth="1"/>
    <col min="3332" max="3332" width="11.375" style="121" customWidth="1"/>
    <col min="3333" max="3337" width="7" style="121" customWidth="1"/>
    <col min="3338" max="3584" width="9" style="121"/>
    <col min="3585" max="3585" width="9.5" style="121" customWidth="1"/>
    <col min="3586" max="3586" width="26.625" style="121" customWidth="1"/>
    <col min="3587" max="3587" width="10.75" style="121" customWidth="1"/>
    <col min="3588" max="3588" width="11.375" style="121" customWidth="1"/>
    <col min="3589" max="3593" width="7" style="121" customWidth="1"/>
    <col min="3594" max="3840" width="9" style="121"/>
    <col min="3841" max="3841" width="9.5" style="121" customWidth="1"/>
    <col min="3842" max="3842" width="26.625" style="121" customWidth="1"/>
    <col min="3843" max="3843" width="10.75" style="121" customWidth="1"/>
    <col min="3844" max="3844" width="11.375" style="121" customWidth="1"/>
    <col min="3845" max="3849" width="7" style="121" customWidth="1"/>
    <col min="3850" max="4096" width="9" style="121"/>
    <col min="4097" max="4097" width="9.5" style="121" customWidth="1"/>
    <col min="4098" max="4098" width="26.625" style="121" customWidth="1"/>
    <col min="4099" max="4099" width="10.75" style="121" customWidth="1"/>
    <col min="4100" max="4100" width="11.375" style="121" customWidth="1"/>
    <col min="4101" max="4105" width="7" style="121" customWidth="1"/>
    <col min="4106" max="4352" width="9" style="121"/>
    <col min="4353" max="4353" width="9.5" style="121" customWidth="1"/>
    <col min="4354" max="4354" width="26.625" style="121" customWidth="1"/>
    <col min="4355" max="4355" width="10.75" style="121" customWidth="1"/>
    <col min="4356" max="4356" width="11.375" style="121" customWidth="1"/>
    <col min="4357" max="4361" width="7" style="121" customWidth="1"/>
    <col min="4362" max="4608" width="9" style="121"/>
    <col min="4609" max="4609" width="9.5" style="121" customWidth="1"/>
    <col min="4610" max="4610" width="26.625" style="121" customWidth="1"/>
    <col min="4611" max="4611" width="10.75" style="121" customWidth="1"/>
    <col min="4612" max="4612" width="11.375" style="121" customWidth="1"/>
    <col min="4613" max="4617" width="7" style="121" customWidth="1"/>
    <col min="4618" max="4864" width="9" style="121"/>
    <col min="4865" max="4865" width="9.5" style="121" customWidth="1"/>
    <col min="4866" max="4866" width="26.625" style="121" customWidth="1"/>
    <col min="4867" max="4867" width="10.75" style="121" customWidth="1"/>
    <col min="4868" max="4868" width="11.375" style="121" customWidth="1"/>
    <col min="4869" max="4873" width="7" style="121" customWidth="1"/>
    <col min="4874" max="5120" width="9" style="121"/>
    <col min="5121" max="5121" width="9.5" style="121" customWidth="1"/>
    <col min="5122" max="5122" width="26.625" style="121" customWidth="1"/>
    <col min="5123" max="5123" width="10.75" style="121" customWidth="1"/>
    <col min="5124" max="5124" width="11.375" style="121" customWidth="1"/>
    <col min="5125" max="5129" width="7" style="121" customWidth="1"/>
    <col min="5130" max="5376" width="9" style="121"/>
    <col min="5377" max="5377" width="9.5" style="121" customWidth="1"/>
    <col min="5378" max="5378" width="26.625" style="121" customWidth="1"/>
    <col min="5379" max="5379" width="10.75" style="121" customWidth="1"/>
    <col min="5380" max="5380" width="11.375" style="121" customWidth="1"/>
    <col min="5381" max="5385" width="7" style="121" customWidth="1"/>
    <col min="5386" max="5632" width="9" style="121"/>
    <col min="5633" max="5633" width="9.5" style="121" customWidth="1"/>
    <col min="5634" max="5634" width="26.625" style="121" customWidth="1"/>
    <col min="5635" max="5635" width="10.75" style="121" customWidth="1"/>
    <col min="5636" max="5636" width="11.375" style="121" customWidth="1"/>
    <col min="5637" max="5641" width="7" style="121" customWidth="1"/>
    <col min="5642" max="5888" width="9" style="121"/>
    <col min="5889" max="5889" width="9.5" style="121" customWidth="1"/>
    <col min="5890" max="5890" width="26.625" style="121" customWidth="1"/>
    <col min="5891" max="5891" width="10.75" style="121" customWidth="1"/>
    <col min="5892" max="5892" width="11.375" style="121" customWidth="1"/>
    <col min="5893" max="5897" width="7" style="121" customWidth="1"/>
    <col min="5898" max="6144" width="9" style="121"/>
    <col min="6145" max="6145" width="9.5" style="121" customWidth="1"/>
    <col min="6146" max="6146" width="26.625" style="121" customWidth="1"/>
    <col min="6147" max="6147" width="10.75" style="121" customWidth="1"/>
    <col min="6148" max="6148" width="11.375" style="121" customWidth="1"/>
    <col min="6149" max="6153" width="7" style="121" customWidth="1"/>
    <col min="6154" max="6400" width="9" style="121"/>
    <col min="6401" max="6401" width="9.5" style="121" customWidth="1"/>
    <col min="6402" max="6402" width="26.625" style="121" customWidth="1"/>
    <col min="6403" max="6403" width="10.75" style="121" customWidth="1"/>
    <col min="6404" max="6404" width="11.375" style="121" customWidth="1"/>
    <col min="6405" max="6409" width="7" style="121" customWidth="1"/>
    <col min="6410" max="6656" width="9" style="121"/>
    <col min="6657" max="6657" width="9.5" style="121" customWidth="1"/>
    <col min="6658" max="6658" width="26.625" style="121" customWidth="1"/>
    <col min="6659" max="6659" width="10.75" style="121" customWidth="1"/>
    <col min="6660" max="6660" width="11.375" style="121" customWidth="1"/>
    <col min="6661" max="6665" width="7" style="121" customWidth="1"/>
    <col min="6666" max="6912" width="9" style="121"/>
    <col min="6913" max="6913" width="9.5" style="121" customWidth="1"/>
    <col min="6914" max="6914" width="26.625" style="121" customWidth="1"/>
    <col min="6915" max="6915" width="10.75" style="121" customWidth="1"/>
    <col min="6916" max="6916" width="11.375" style="121" customWidth="1"/>
    <col min="6917" max="6921" width="7" style="121" customWidth="1"/>
    <col min="6922" max="7168" width="9" style="121"/>
    <col min="7169" max="7169" width="9.5" style="121" customWidth="1"/>
    <col min="7170" max="7170" width="26.625" style="121" customWidth="1"/>
    <col min="7171" max="7171" width="10.75" style="121" customWidth="1"/>
    <col min="7172" max="7172" width="11.375" style="121" customWidth="1"/>
    <col min="7173" max="7177" width="7" style="121" customWidth="1"/>
    <col min="7178" max="7424" width="9" style="121"/>
    <col min="7425" max="7425" width="9.5" style="121" customWidth="1"/>
    <col min="7426" max="7426" width="26.625" style="121" customWidth="1"/>
    <col min="7427" max="7427" width="10.75" style="121" customWidth="1"/>
    <col min="7428" max="7428" width="11.375" style="121" customWidth="1"/>
    <col min="7429" max="7433" width="7" style="121" customWidth="1"/>
    <col min="7434" max="7680" width="9" style="121"/>
    <col min="7681" max="7681" width="9.5" style="121" customWidth="1"/>
    <col min="7682" max="7682" width="26.625" style="121" customWidth="1"/>
    <col min="7683" max="7683" width="10.75" style="121" customWidth="1"/>
    <col min="7684" max="7684" width="11.375" style="121" customWidth="1"/>
    <col min="7685" max="7689" width="7" style="121" customWidth="1"/>
    <col min="7690" max="7936" width="9" style="121"/>
    <col min="7937" max="7937" width="9.5" style="121" customWidth="1"/>
    <col min="7938" max="7938" width="26.625" style="121" customWidth="1"/>
    <col min="7939" max="7939" width="10.75" style="121" customWidth="1"/>
    <col min="7940" max="7940" width="11.375" style="121" customWidth="1"/>
    <col min="7941" max="7945" width="7" style="121" customWidth="1"/>
    <col min="7946" max="8192" width="9" style="121"/>
    <col min="8193" max="8193" width="9.5" style="121" customWidth="1"/>
    <col min="8194" max="8194" width="26.625" style="121" customWidth="1"/>
    <col min="8195" max="8195" width="10.75" style="121" customWidth="1"/>
    <col min="8196" max="8196" width="11.375" style="121" customWidth="1"/>
    <col min="8197" max="8201" width="7" style="121" customWidth="1"/>
    <col min="8202" max="8448" width="9" style="121"/>
    <col min="8449" max="8449" width="9.5" style="121" customWidth="1"/>
    <col min="8450" max="8450" width="26.625" style="121" customWidth="1"/>
    <col min="8451" max="8451" width="10.75" style="121" customWidth="1"/>
    <col min="8452" max="8452" width="11.375" style="121" customWidth="1"/>
    <col min="8453" max="8457" width="7" style="121" customWidth="1"/>
    <col min="8458" max="8704" width="9" style="121"/>
    <col min="8705" max="8705" width="9.5" style="121" customWidth="1"/>
    <col min="8706" max="8706" width="26.625" style="121" customWidth="1"/>
    <col min="8707" max="8707" width="10.75" style="121" customWidth="1"/>
    <col min="8708" max="8708" width="11.375" style="121" customWidth="1"/>
    <col min="8709" max="8713" width="7" style="121" customWidth="1"/>
    <col min="8714" max="8960" width="9" style="121"/>
    <col min="8961" max="8961" width="9.5" style="121" customWidth="1"/>
    <col min="8962" max="8962" width="26.625" style="121" customWidth="1"/>
    <col min="8963" max="8963" width="10.75" style="121" customWidth="1"/>
    <col min="8964" max="8964" width="11.375" style="121" customWidth="1"/>
    <col min="8965" max="8969" width="7" style="121" customWidth="1"/>
    <col min="8970" max="9216" width="9" style="121"/>
    <col min="9217" max="9217" width="9.5" style="121" customWidth="1"/>
    <col min="9218" max="9218" width="26.625" style="121" customWidth="1"/>
    <col min="9219" max="9219" width="10.75" style="121" customWidth="1"/>
    <col min="9220" max="9220" width="11.375" style="121" customWidth="1"/>
    <col min="9221" max="9225" width="7" style="121" customWidth="1"/>
    <col min="9226" max="9472" width="9" style="121"/>
    <col min="9473" max="9473" width="9.5" style="121" customWidth="1"/>
    <col min="9474" max="9474" width="26.625" style="121" customWidth="1"/>
    <col min="9475" max="9475" width="10.75" style="121" customWidth="1"/>
    <col min="9476" max="9476" width="11.375" style="121" customWidth="1"/>
    <col min="9477" max="9481" width="7" style="121" customWidth="1"/>
    <col min="9482" max="9728" width="9" style="121"/>
    <col min="9729" max="9729" width="9.5" style="121" customWidth="1"/>
    <col min="9730" max="9730" width="26.625" style="121" customWidth="1"/>
    <col min="9731" max="9731" width="10.75" style="121" customWidth="1"/>
    <col min="9732" max="9732" width="11.375" style="121" customWidth="1"/>
    <col min="9733" max="9737" width="7" style="121" customWidth="1"/>
    <col min="9738" max="9984" width="9" style="121"/>
    <col min="9985" max="9985" width="9.5" style="121" customWidth="1"/>
    <col min="9986" max="9986" width="26.625" style="121" customWidth="1"/>
    <col min="9987" max="9987" width="10.75" style="121" customWidth="1"/>
    <col min="9988" max="9988" width="11.375" style="121" customWidth="1"/>
    <col min="9989" max="9993" width="7" style="121" customWidth="1"/>
    <col min="9994" max="10240" width="9" style="121"/>
    <col min="10241" max="10241" width="9.5" style="121" customWidth="1"/>
    <col min="10242" max="10242" width="26.625" style="121" customWidth="1"/>
    <col min="10243" max="10243" width="10.75" style="121" customWidth="1"/>
    <col min="10244" max="10244" width="11.375" style="121" customWidth="1"/>
    <col min="10245" max="10249" width="7" style="121" customWidth="1"/>
    <col min="10250" max="10496" width="9" style="121"/>
    <col min="10497" max="10497" width="9.5" style="121" customWidth="1"/>
    <col min="10498" max="10498" width="26.625" style="121" customWidth="1"/>
    <col min="10499" max="10499" width="10.75" style="121" customWidth="1"/>
    <col min="10500" max="10500" width="11.375" style="121" customWidth="1"/>
    <col min="10501" max="10505" width="7" style="121" customWidth="1"/>
    <col min="10506" max="10752" width="9" style="121"/>
    <col min="10753" max="10753" width="9.5" style="121" customWidth="1"/>
    <col min="10754" max="10754" width="26.625" style="121" customWidth="1"/>
    <col min="10755" max="10755" width="10.75" style="121" customWidth="1"/>
    <col min="10756" max="10756" width="11.375" style="121" customWidth="1"/>
    <col min="10757" max="10761" width="7" style="121" customWidth="1"/>
    <col min="10762" max="11008" width="9" style="121"/>
    <col min="11009" max="11009" width="9.5" style="121" customWidth="1"/>
    <col min="11010" max="11010" width="26.625" style="121" customWidth="1"/>
    <col min="11011" max="11011" width="10.75" style="121" customWidth="1"/>
    <col min="11012" max="11012" width="11.375" style="121" customWidth="1"/>
    <col min="11013" max="11017" width="7" style="121" customWidth="1"/>
    <col min="11018" max="11264" width="9" style="121"/>
    <col min="11265" max="11265" width="9.5" style="121" customWidth="1"/>
    <col min="11266" max="11266" width="26.625" style="121" customWidth="1"/>
    <col min="11267" max="11267" width="10.75" style="121" customWidth="1"/>
    <col min="11268" max="11268" width="11.375" style="121" customWidth="1"/>
    <col min="11269" max="11273" width="7" style="121" customWidth="1"/>
    <col min="11274" max="11520" width="9" style="121"/>
    <col min="11521" max="11521" width="9.5" style="121" customWidth="1"/>
    <col min="11522" max="11522" width="26.625" style="121" customWidth="1"/>
    <col min="11523" max="11523" width="10.75" style="121" customWidth="1"/>
    <col min="11524" max="11524" width="11.375" style="121" customWidth="1"/>
    <col min="11525" max="11529" width="7" style="121" customWidth="1"/>
    <col min="11530" max="11776" width="9" style="121"/>
    <col min="11777" max="11777" width="9.5" style="121" customWidth="1"/>
    <col min="11778" max="11778" width="26.625" style="121" customWidth="1"/>
    <col min="11779" max="11779" width="10.75" style="121" customWidth="1"/>
    <col min="11780" max="11780" width="11.375" style="121" customWidth="1"/>
    <col min="11781" max="11785" width="7" style="121" customWidth="1"/>
    <col min="11786" max="12032" width="9" style="121"/>
    <col min="12033" max="12033" width="9.5" style="121" customWidth="1"/>
    <col min="12034" max="12034" width="26.625" style="121" customWidth="1"/>
    <col min="12035" max="12035" width="10.75" style="121" customWidth="1"/>
    <col min="12036" max="12036" width="11.375" style="121" customWidth="1"/>
    <col min="12037" max="12041" width="7" style="121" customWidth="1"/>
    <col min="12042" max="12288" width="9" style="121"/>
    <col min="12289" max="12289" width="9.5" style="121" customWidth="1"/>
    <col min="12290" max="12290" width="26.625" style="121" customWidth="1"/>
    <col min="12291" max="12291" width="10.75" style="121" customWidth="1"/>
    <col min="12292" max="12292" width="11.375" style="121" customWidth="1"/>
    <col min="12293" max="12297" width="7" style="121" customWidth="1"/>
    <col min="12298" max="12544" width="9" style="121"/>
    <col min="12545" max="12545" width="9.5" style="121" customWidth="1"/>
    <col min="12546" max="12546" width="26.625" style="121" customWidth="1"/>
    <col min="12547" max="12547" width="10.75" style="121" customWidth="1"/>
    <col min="12548" max="12548" width="11.375" style="121" customWidth="1"/>
    <col min="12549" max="12553" width="7" style="121" customWidth="1"/>
    <col min="12554" max="12800" width="9" style="121"/>
    <col min="12801" max="12801" width="9.5" style="121" customWidth="1"/>
    <col min="12802" max="12802" width="26.625" style="121" customWidth="1"/>
    <col min="12803" max="12803" width="10.75" style="121" customWidth="1"/>
    <col min="12804" max="12804" width="11.375" style="121" customWidth="1"/>
    <col min="12805" max="12809" width="7" style="121" customWidth="1"/>
    <col min="12810" max="13056" width="9" style="121"/>
    <col min="13057" max="13057" width="9.5" style="121" customWidth="1"/>
    <col min="13058" max="13058" width="26.625" style="121" customWidth="1"/>
    <col min="13059" max="13059" width="10.75" style="121" customWidth="1"/>
    <col min="13060" max="13060" width="11.375" style="121" customWidth="1"/>
    <col min="13061" max="13065" width="7" style="121" customWidth="1"/>
    <col min="13066" max="13312" width="9" style="121"/>
    <col min="13313" max="13313" width="9.5" style="121" customWidth="1"/>
    <col min="13314" max="13314" width="26.625" style="121" customWidth="1"/>
    <col min="13315" max="13315" width="10.75" style="121" customWidth="1"/>
    <col min="13316" max="13316" width="11.375" style="121" customWidth="1"/>
    <col min="13317" max="13321" width="7" style="121" customWidth="1"/>
    <col min="13322" max="13568" width="9" style="121"/>
    <col min="13569" max="13569" width="9.5" style="121" customWidth="1"/>
    <col min="13570" max="13570" width="26.625" style="121" customWidth="1"/>
    <col min="13571" max="13571" width="10.75" style="121" customWidth="1"/>
    <col min="13572" max="13572" width="11.375" style="121" customWidth="1"/>
    <col min="13573" max="13577" width="7" style="121" customWidth="1"/>
    <col min="13578" max="13824" width="9" style="121"/>
    <col min="13825" max="13825" width="9.5" style="121" customWidth="1"/>
    <col min="13826" max="13826" width="26.625" style="121" customWidth="1"/>
    <col min="13827" max="13827" width="10.75" style="121" customWidth="1"/>
    <col min="13828" max="13828" width="11.375" style="121" customWidth="1"/>
    <col min="13829" max="13833" width="7" style="121" customWidth="1"/>
    <col min="13834" max="14080" width="9" style="121"/>
    <col min="14081" max="14081" width="9.5" style="121" customWidth="1"/>
    <col min="14082" max="14082" width="26.625" style="121" customWidth="1"/>
    <col min="14083" max="14083" width="10.75" style="121" customWidth="1"/>
    <col min="14084" max="14084" width="11.375" style="121" customWidth="1"/>
    <col min="14085" max="14089" width="7" style="121" customWidth="1"/>
    <col min="14090" max="14336" width="9" style="121"/>
    <col min="14337" max="14337" width="9.5" style="121" customWidth="1"/>
    <col min="14338" max="14338" width="26.625" style="121" customWidth="1"/>
    <col min="14339" max="14339" width="10.75" style="121" customWidth="1"/>
    <col min="14340" max="14340" width="11.375" style="121" customWidth="1"/>
    <col min="14341" max="14345" width="7" style="121" customWidth="1"/>
    <col min="14346" max="14592" width="9" style="121"/>
    <col min="14593" max="14593" width="9.5" style="121" customWidth="1"/>
    <col min="14594" max="14594" width="26.625" style="121" customWidth="1"/>
    <col min="14595" max="14595" width="10.75" style="121" customWidth="1"/>
    <col min="14596" max="14596" width="11.375" style="121" customWidth="1"/>
    <col min="14597" max="14601" width="7" style="121" customWidth="1"/>
    <col min="14602" max="14848" width="9" style="121"/>
    <col min="14849" max="14849" width="9.5" style="121" customWidth="1"/>
    <col min="14850" max="14850" width="26.625" style="121" customWidth="1"/>
    <col min="14851" max="14851" width="10.75" style="121" customWidth="1"/>
    <col min="14852" max="14852" width="11.375" style="121" customWidth="1"/>
    <col min="14853" max="14857" width="7" style="121" customWidth="1"/>
    <col min="14858" max="15104" width="9" style="121"/>
    <col min="15105" max="15105" width="9.5" style="121" customWidth="1"/>
    <col min="15106" max="15106" width="26.625" style="121" customWidth="1"/>
    <col min="15107" max="15107" width="10.75" style="121" customWidth="1"/>
    <col min="15108" max="15108" width="11.375" style="121" customWidth="1"/>
    <col min="15109" max="15113" width="7" style="121" customWidth="1"/>
    <col min="15114" max="15360" width="9" style="121"/>
    <col min="15361" max="15361" width="9.5" style="121" customWidth="1"/>
    <col min="15362" max="15362" width="26.625" style="121" customWidth="1"/>
    <col min="15363" max="15363" width="10.75" style="121" customWidth="1"/>
    <col min="15364" max="15364" width="11.375" style="121" customWidth="1"/>
    <col min="15365" max="15369" width="7" style="121" customWidth="1"/>
    <col min="15370" max="15616" width="9" style="121"/>
    <col min="15617" max="15617" width="9.5" style="121" customWidth="1"/>
    <col min="15618" max="15618" width="26.625" style="121" customWidth="1"/>
    <col min="15619" max="15619" width="10.75" style="121" customWidth="1"/>
    <col min="15620" max="15620" width="11.375" style="121" customWidth="1"/>
    <col min="15621" max="15625" width="7" style="121" customWidth="1"/>
    <col min="15626" max="15872" width="9" style="121"/>
    <col min="15873" max="15873" width="9.5" style="121" customWidth="1"/>
    <col min="15874" max="15874" width="26.625" style="121" customWidth="1"/>
    <col min="15875" max="15875" width="10.75" style="121" customWidth="1"/>
    <col min="15876" max="15876" width="11.375" style="121" customWidth="1"/>
    <col min="15877" max="15881" width="7" style="121" customWidth="1"/>
    <col min="15882" max="16128" width="9" style="121"/>
    <col min="16129" max="16129" width="9.5" style="121" customWidth="1"/>
    <col min="16130" max="16130" width="26.625" style="121" customWidth="1"/>
    <col min="16131" max="16131" width="10.75" style="121" customWidth="1"/>
    <col min="16132" max="16132" width="11.375" style="121" customWidth="1"/>
    <col min="16133" max="16137" width="7" style="121" customWidth="1"/>
    <col min="16138" max="16384" width="9" style="121"/>
  </cols>
  <sheetData>
    <row r="1" spans="1:10" ht="15.75" customHeight="1"/>
    <row r="2" spans="1:10" ht="25.5" customHeight="1">
      <c r="A2" s="351" t="s">
        <v>147</v>
      </c>
      <c r="B2" s="351"/>
      <c r="C2" s="351"/>
      <c r="D2" s="351"/>
      <c r="E2" s="351"/>
      <c r="F2" s="351"/>
      <c r="G2" s="351"/>
      <c r="H2" s="351"/>
      <c r="I2" s="351"/>
      <c r="J2" s="351"/>
    </row>
    <row r="3" spans="1:10" s="140" customFormat="1" ht="12.75" customHeight="1">
      <c r="A3" s="352"/>
      <c r="B3" s="353"/>
      <c r="C3" s="353"/>
      <c r="D3" s="353"/>
      <c r="E3" s="353"/>
      <c r="F3" s="353"/>
      <c r="G3" s="353"/>
      <c r="H3" s="353"/>
      <c r="I3" s="143"/>
    </row>
    <row r="4" spans="1:10" ht="18.75" customHeight="1">
      <c r="A4" s="354" t="s">
        <v>126</v>
      </c>
      <c r="B4" s="354" t="s">
        <v>148</v>
      </c>
      <c r="C4" s="355" t="s">
        <v>149</v>
      </c>
      <c r="D4" s="354" t="s">
        <v>150</v>
      </c>
      <c r="E4" s="144" t="s">
        <v>151</v>
      </c>
      <c r="F4" s="144"/>
      <c r="G4" s="144"/>
      <c r="H4" s="144"/>
      <c r="I4" s="144"/>
      <c r="J4" s="354" t="s">
        <v>152</v>
      </c>
    </row>
    <row r="5" spans="1:10" ht="18.75" customHeight="1">
      <c r="A5" s="354"/>
      <c r="B5" s="354"/>
      <c r="C5" s="355"/>
      <c r="D5" s="354"/>
      <c r="E5" s="145">
        <v>1</v>
      </c>
      <c r="F5" s="145">
        <v>2</v>
      </c>
      <c r="G5" s="145">
        <v>3</v>
      </c>
      <c r="H5" s="145">
        <v>4</v>
      </c>
      <c r="I5" s="145" t="s">
        <v>153</v>
      </c>
      <c r="J5" s="354"/>
    </row>
    <row r="6" spans="1:10" ht="18.75" customHeight="1">
      <c r="A6" s="146"/>
      <c r="B6" s="126"/>
      <c r="C6" s="125"/>
      <c r="D6" s="146"/>
      <c r="E6" s="126"/>
      <c r="F6" s="126"/>
      <c r="G6" s="126"/>
      <c r="H6" s="126"/>
      <c r="I6" s="126"/>
      <c r="J6" s="146"/>
    </row>
    <row r="7" spans="1:10" ht="18.75" customHeight="1">
      <c r="A7" s="146"/>
      <c r="B7" s="126"/>
      <c r="C7" s="125"/>
      <c r="D7" s="146"/>
      <c r="E7" s="126"/>
      <c r="F7" s="126"/>
      <c r="G7" s="126"/>
      <c r="H7" s="126"/>
      <c r="I7" s="126"/>
      <c r="J7" s="146"/>
    </row>
    <row r="8" spans="1:10" ht="18.75" customHeight="1">
      <c r="A8" s="146"/>
      <c r="B8" s="126"/>
      <c r="C8" s="125"/>
      <c r="D8" s="146"/>
      <c r="E8" s="126"/>
      <c r="F8" s="126"/>
      <c r="G8" s="126"/>
      <c r="H8" s="126"/>
      <c r="I8" s="126"/>
      <c r="J8" s="146"/>
    </row>
    <row r="9" spans="1:10" ht="18.75" customHeight="1">
      <c r="A9" s="146"/>
      <c r="B9" s="126"/>
      <c r="C9" s="125"/>
      <c r="D9" s="146"/>
      <c r="E9" s="126"/>
      <c r="F9" s="126"/>
      <c r="G9" s="126"/>
      <c r="H9" s="126"/>
      <c r="I9" s="126"/>
      <c r="J9" s="146"/>
    </row>
    <row r="10" spans="1:10" ht="18.75" customHeight="1">
      <c r="A10" s="146"/>
      <c r="B10" s="126"/>
      <c r="C10" s="125"/>
      <c r="D10" s="146"/>
      <c r="E10" s="126"/>
      <c r="F10" s="126"/>
      <c r="G10" s="126"/>
      <c r="H10" s="126"/>
      <c r="I10" s="126"/>
      <c r="J10" s="146"/>
    </row>
    <row r="11" spans="1:10" ht="18.75" customHeight="1">
      <c r="A11" s="146"/>
      <c r="B11" s="126"/>
      <c r="C11" s="125"/>
      <c r="D11" s="146"/>
      <c r="E11" s="126"/>
      <c r="F11" s="126"/>
      <c r="G11" s="126"/>
      <c r="H11" s="126"/>
      <c r="I11" s="126"/>
      <c r="J11" s="146"/>
    </row>
    <row r="12" spans="1:10" ht="18.75" customHeight="1">
      <c r="A12" s="146"/>
      <c r="B12" s="126"/>
      <c r="C12" s="125"/>
      <c r="D12" s="146"/>
      <c r="E12" s="126"/>
      <c r="F12" s="126"/>
      <c r="G12" s="126"/>
      <c r="H12" s="126"/>
      <c r="I12" s="126"/>
      <c r="J12" s="146"/>
    </row>
    <row r="13" spans="1:10" ht="18.75" customHeight="1">
      <c r="A13" s="146"/>
      <c r="B13" s="126"/>
      <c r="C13" s="125"/>
      <c r="D13" s="146"/>
      <c r="E13" s="126"/>
      <c r="F13" s="126"/>
      <c r="G13" s="126"/>
      <c r="H13" s="126"/>
      <c r="I13" s="126"/>
      <c r="J13" s="146"/>
    </row>
    <row r="14" spans="1:10" ht="18.75" customHeight="1">
      <c r="A14" s="146"/>
      <c r="B14" s="126"/>
      <c r="C14" s="125"/>
      <c r="D14" s="146"/>
      <c r="E14" s="126"/>
      <c r="F14" s="126"/>
      <c r="G14" s="126"/>
      <c r="H14" s="126"/>
      <c r="I14" s="126"/>
      <c r="J14" s="146"/>
    </row>
    <row r="15" spans="1:10" ht="18.75" customHeight="1">
      <c r="A15" s="128" t="s">
        <v>154</v>
      </c>
      <c r="B15" s="72" t="s">
        <v>155</v>
      </c>
      <c r="C15" s="56">
        <f>SUM(C6:C14)</f>
        <v>0</v>
      </c>
      <c r="D15" s="72" t="s">
        <v>40</v>
      </c>
      <c r="E15" s="72" t="s">
        <v>156</v>
      </c>
      <c r="F15" s="72" t="s">
        <v>156</v>
      </c>
      <c r="G15" s="72" t="s">
        <v>40</v>
      </c>
      <c r="H15" s="72" t="s">
        <v>156</v>
      </c>
      <c r="I15" s="72"/>
      <c r="J15" s="72" t="s">
        <v>40</v>
      </c>
    </row>
    <row r="17" spans="1:1" ht="18.75" customHeight="1">
      <c r="A17" s="147" t="s">
        <v>136</v>
      </c>
    </row>
    <row r="18" spans="1:1" ht="18.75" customHeight="1">
      <c r="A18" s="148" t="s">
        <v>157</v>
      </c>
    </row>
  </sheetData>
  <mergeCells count="7">
    <mergeCell ref="A2:J2"/>
    <mergeCell ref="A3:H3"/>
    <mergeCell ref="A4:A5"/>
    <mergeCell ref="B4:B5"/>
    <mergeCell ref="C4:C5"/>
    <mergeCell ref="D4:D5"/>
    <mergeCell ref="J4:J5"/>
  </mergeCells>
  <phoneticPr fontId="1" type="noConversion"/>
  <pageMargins left="0.7" right="0.7" top="0.75" bottom="0.75" header="0.3" footer="0.3"/>
  <pageSetup paperSize="9" scale="87"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J16"/>
  <sheetViews>
    <sheetView zoomScaleNormal="100" zoomScaleSheetLayoutView="100" workbookViewId="0">
      <selection activeCell="D16" sqref="D16:E16"/>
    </sheetView>
  </sheetViews>
  <sheetFormatPr defaultColWidth="9" defaultRowHeight="11.25"/>
  <cols>
    <col min="1" max="1" width="8.875" style="103" customWidth="1"/>
    <col min="2" max="3" width="13.75" style="103" customWidth="1"/>
    <col min="4" max="5" width="13.75" style="153" customWidth="1"/>
    <col min="6" max="8" width="13.75" style="103" customWidth="1"/>
    <col min="9" max="9" width="12.375" style="103" customWidth="1"/>
    <col min="10" max="10" width="9.5" style="103" customWidth="1"/>
    <col min="11" max="256" width="9" style="103"/>
    <col min="257" max="257" width="8.875" style="103" customWidth="1"/>
    <col min="258" max="264" width="13.75" style="103" customWidth="1"/>
    <col min="265" max="265" width="12.375" style="103" customWidth="1"/>
    <col min="266" max="266" width="9.5" style="103" customWidth="1"/>
    <col min="267" max="512" width="9" style="103"/>
    <col min="513" max="513" width="8.875" style="103" customWidth="1"/>
    <col min="514" max="520" width="13.75" style="103" customWidth="1"/>
    <col min="521" max="521" width="12.375" style="103" customWidth="1"/>
    <col min="522" max="522" width="9.5" style="103" customWidth="1"/>
    <col min="523" max="768" width="9" style="103"/>
    <col min="769" max="769" width="8.875" style="103" customWidth="1"/>
    <col min="770" max="776" width="13.75" style="103" customWidth="1"/>
    <col min="777" max="777" width="12.375" style="103" customWidth="1"/>
    <col min="778" max="778" width="9.5" style="103" customWidth="1"/>
    <col min="779" max="1024" width="9" style="103"/>
    <col min="1025" max="1025" width="8.875" style="103" customWidth="1"/>
    <col min="1026" max="1032" width="13.75" style="103" customWidth="1"/>
    <col min="1033" max="1033" width="12.375" style="103" customWidth="1"/>
    <col min="1034" max="1034" width="9.5" style="103" customWidth="1"/>
    <col min="1035" max="1280" width="9" style="103"/>
    <col min="1281" max="1281" width="8.875" style="103" customWidth="1"/>
    <col min="1282" max="1288" width="13.75" style="103" customWidth="1"/>
    <col min="1289" max="1289" width="12.375" style="103" customWidth="1"/>
    <col min="1290" max="1290" width="9.5" style="103" customWidth="1"/>
    <col min="1291" max="1536" width="9" style="103"/>
    <col min="1537" max="1537" width="8.875" style="103" customWidth="1"/>
    <col min="1538" max="1544" width="13.75" style="103" customWidth="1"/>
    <col min="1545" max="1545" width="12.375" style="103" customWidth="1"/>
    <col min="1546" max="1546" width="9.5" style="103" customWidth="1"/>
    <col min="1547" max="1792" width="9" style="103"/>
    <col min="1793" max="1793" width="8.875" style="103" customWidth="1"/>
    <col min="1794" max="1800" width="13.75" style="103" customWidth="1"/>
    <col min="1801" max="1801" width="12.375" style="103" customWidth="1"/>
    <col min="1802" max="1802" width="9.5" style="103" customWidth="1"/>
    <col min="1803" max="2048" width="9" style="103"/>
    <col min="2049" max="2049" width="8.875" style="103" customWidth="1"/>
    <col min="2050" max="2056" width="13.75" style="103" customWidth="1"/>
    <col min="2057" max="2057" width="12.375" style="103" customWidth="1"/>
    <col min="2058" max="2058" width="9.5" style="103" customWidth="1"/>
    <col min="2059" max="2304" width="9" style="103"/>
    <col min="2305" max="2305" width="8.875" style="103" customWidth="1"/>
    <col min="2306" max="2312" width="13.75" style="103" customWidth="1"/>
    <col min="2313" max="2313" width="12.375" style="103" customWidth="1"/>
    <col min="2314" max="2314" width="9.5" style="103" customWidth="1"/>
    <col min="2315" max="2560" width="9" style="103"/>
    <col min="2561" max="2561" width="8.875" style="103" customWidth="1"/>
    <col min="2562" max="2568" width="13.75" style="103" customWidth="1"/>
    <col min="2569" max="2569" width="12.375" style="103" customWidth="1"/>
    <col min="2570" max="2570" width="9.5" style="103" customWidth="1"/>
    <col min="2571" max="2816" width="9" style="103"/>
    <col min="2817" max="2817" width="8.875" style="103" customWidth="1"/>
    <col min="2818" max="2824" width="13.75" style="103" customWidth="1"/>
    <col min="2825" max="2825" width="12.375" style="103" customWidth="1"/>
    <col min="2826" max="2826" width="9.5" style="103" customWidth="1"/>
    <col min="2827" max="3072" width="9" style="103"/>
    <col min="3073" max="3073" width="8.875" style="103" customWidth="1"/>
    <col min="3074" max="3080" width="13.75" style="103" customWidth="1"/>
    <col min="3081" max="3081" width="12.375" style="103" customWidth="1"/>
    <col min="3082" max="3082" width="9.5" style="103" customWidth="1"/>
    <col min="3083" max="3328" width="9" style="103"/>
    <col min="3329" max="3329" width="8.875" style="103" customWidth="1"/>
    <col min="3330" max="3336" width="13.75" style="103" customWidth="1"/>
    <col min="3337" max="3337" width="12.375" style="103" customWidth="1"/>
    <col min="3338" max="3338" width="9.5" style="103" customWidth="1"/>
    <col min="3339" max="3584" width="9" style="103"/>
    <col min="3585" max="3585" width="8.875" style="103" customWidth="1"/>
    <col min="3586" max="3592" width="13.75" style="103" customWidth="1"/>
    <col min="3593" max="3593" width="12.375" style="103" customWidth="1"/>
    <col min="3594" max="3594" width="9.5" style="103" customWidth="1"/>
    <col min="3595" max="3840" width="9" style="103"/>
    <col min="3841" max="3841" width="8.875" style="103" customWidth="1"/>
    <col min="3842" max="3848" width="13.75" style="103" customWidth="1"/>
    <col min="3849" max="3849" width="12.375" style="103" customWidth="1"/>
    <col min="3850" max="3850" width="9.5" style="103" customWidth="1"/>
    <col min="3851" max="4096" width="9" style="103"/>
    <col min="4097" max="4097" width="8.875" style="103" customWidth="1"/>
    <col min="4098" max="4104" width="13.75" style="103" customWidth="1"/>
    <col min="4105" max="4105" width="12.375" style="103" customWidth="1"/>
    <col min="4106" max="4106" width="9.5" style="103" customWidth="1"/>
    <col min="4107" max="4352" width="9" style="103"/>
    <col min="4353" max="4353" width="8.875" style="103" customWidth="1"/>
    <col min="4354" max="4360" width="13.75" style="103" customWidth="1"/>
    <col min="4361" max="4361" width="12.375" style="103" customWidth="1"/>
    <col min="4362" max="4362" width="9.5" style="103" customWidth="1"/>
    <col min="4363" max="4608" width="9" style="103"/>
    <col min="4609" max="4609" width="8.875" style="103" customWidth="1"/>
    <col min="4610" max="4616" width="13.75" style="103" customWidth="1"/>
    <col min="4617" max="4617" width="12.375" style="103" customWidth="1"/>
    <col min="4618" max="4618" width="9.5" style="103" customWidth="1"/>
    <col min="4619" max="4864" width="9" style="103"/>
    <col min="4865" max="4865" width="8.875" style="103" customWidth="1"/>
    <col min="4866" max="4872" width="13.75" style="103" customWidth="1"/>
    <col min="4873" max="4873" width="12.375" style="103" customWidth="1"/>
    <col min="4874" max="4874" width="9.5" style="103" customWidth="1"/>
    <col min="4875" max="5120" width="9" style="103"/>
    <col min="5121" max="5121" width="8.875" style="103" customWidth="1"/>
    <col min="5122" max="5128" width="13.75" style="103" customWidth="1"/>
    <col min="5129" max="5129" width="12.375" style="103" customWidth="1"/>
    <col min="5130" max="5130" width="9.5" style="103" customWidth="1"/>
    <col min="5131" max="5376" width="9" style="103"/>
    <col min="5377" max="5377" width="8.875" style="103" customWidth="1"/>
    <col min="5378" max="5384" width="13.75" style="103" customWidth="1"/>
    <col min="5385" max="5385" width="12.375" style="103" customWidth="1"/>
    <col min="5386" max="5386" width="9.5" style="103" customWidth="1"/>
    <col min="5387" max="5632" width="9" style="103"/>
    <col min="5633" max="5633" width="8.875" style="103" customWidth="1"/>
    <col min="5634" max="5640" width="13.75" style="103" customWidth="1"/>
    <col min="5641" max="5641" width="12.375" style="103" customWidth="1"/>
    <col min="5642" max="5642" width="9.5" style="103" customWidth="1"/>
    <col min="5643" max="5888" width="9" style="103"/>
    <col min="5889" max="5889" width="8.875" style="103" customWidth="1"/>
    <col min="5890" max="5896" width="13.75" style="103" customWidth="1"/>
    <col min="5897" max="5897" width="12.375" style="103" customWidth="1"/>
    <col min="5898" max="5898" width="9.5" style="103" customWidth="1"/>
    <col min="5899" max="6144" width="9" style="103"/>
    <col min="6145" max="6145" width="8.875" style="103" customWidth="1"/>
    <col min="6146" max="6152" width="13.75" style="103" customWidth="1"/>
    <col min="6153" max="6153" width="12.375" style="103" customWidth="1"/>
    <col min="6154" max="6154" width="9.5" style="103" customWidth="1"/>
    <col min="6155" max="6400" width="9" style="103"/>
    <col min="6401" max="6401" width="8.875" style="103" customWidth="1"/>
    <col min="6402" max="6408" width="13.75" style="103" customWidth="1"/>
    <col min="6409" max="6409" width="12.375" style="103" customWidth="1"/>
    <col min="6410" max="6410" width="9.5" style="103" customWidth="1"/>
    <col min="6411" max="6656" width="9" style="103"/>
    <col min="6657" max="6657" width="8.875" style="103" customWidth="1"/>
    <col min="6658" max="6664" width="13.75" style="103" customWidth="1"/>
    <col min="6665" max="6665" width="12.375" style="103" customWidth="1"/>
    <col min="6666" max="6666" width="9.5" style="103" customWidth="1"/>
    <col min="6667" max="6912" width="9" style="103"/>
    <col min="6913" max="6913" width="8.875" style="103" customWidth="1"/>
    <col min="6914" max="6920" width="13.75" style="103" customWidth="1"/>
    <col min="6921" max="6921" width="12.375" style="103" customWidth="1"/>
    <col min="6922" max="6922" width="9.5" style="103" customWidth="1"/>
    <col min="6923" max="7168" width="9" style="103"/>
    <col min="7169" max="7169" width="8.875" style="103" customWidth="1"/>
    <col min="7170" max="7176" width="13.75" style="103" customWidth="1"/>
    <col min="7177" max="7177" width="12.375" style="103" customWidth="1"/>
    <col min="7178" max="7178" width="9.5" style="103" customWidth="1"/>
    <col min="7179" max="7424" width="9" style="103"/>
    <col min="7425" max="7425" width="8.875" style="103" customWidth="1"/>
    <col min="7426" max="7432" width="13.75" style="103" customWidth="1"/>
    <col min="7433" max="7433" width="12.375" style="103" customWidth="1"/>
    <col min="7434" max="7434" width="9.5" style="103" customWidth="1"/>
    <col min="7435" max="7680" width="9" style="103"/>
    <col min="7681" max="7681" width="8.875" style="103" customWidth="1"/>
    <col min="7682" max="7688" width="13.75" style="103" customWidth="1"/>
    <col min="7689" max="7689" width="12.375" style="103" customWidth="1"/>
    <col min="7690" max="7690" width="9.5" style="103" customWidth="1"/>
    <col min="7691" max="7936" width="9" style="103"/>
    <col min="7937" max="7937" width="8.875" style="103" customWidth="1"/>
    <col min="7938" max="7944" width="13.75" style="103" customWidth="1"/>
    <col min="7945" max="7945" width="12.375" style="103" customWidth="1"/>
    <col min="7946" max="7946" width="9.5" style="103" customWidth="1"/>
    <col min="7947" max="8192" width="9" style="103"/>
    <col min="8193" max="8193" width="8.875" style="103" customWidth="1"/>
    <col min="8194" max="8200" width="13.75" style="103" customWidth="1"/>
    <col min="8201" max="8201" width="12.375" style="103" customWidth="1"/>
    <col min="8202" max="8202" width="9.5" style="103" customWidth="1"/>
    <col min="8203" max="8448" width="9" style="103"/>
    <col min="8449" max="8449" width="8.875" style="103" customWidth="1"/>
    <col min="8450" max="8456" width="13.75" style="103" customWidth="1"/>
    <col min="8457" max="8457" width="12.375" style="103" customWidth="1"/>
    <col min="8458" max="8458" width="9.5" style="103" customWidth="1"/>
    <col min="8459" max="8704" width="9" style="103"/>
    <col min="8705" max="8705" width="8.875" style="103" customWidth="1"/>
    <col min="8706" max="8712" width="13.75" style="103" customWidth="1"/>
    <col min="8713" max="8713" width="12.375" style="103" customWidth="1"/>
    <col min="8714" max="8714" width="9.5" style="103" customWidth="1"/>
    <col min="8715" max="8960" width="9" style="103"/>
    <col min="8961" max="8961" width="8.875" style="103" customWidth="1"/>
    <col min="8962" max="8968" width="13.75" style="103" customWidth="1"/>
    <col min="8969" max="8969" width="12.375" style="103" customWidth="1"/>
    <col min="8970" max="8970" width="9.5" style="103" customWidth="1"/>
    <col min="8971" max="9216" width="9" style="103"/>
    <col min="9217" max="9217" width="8.875" style="103" customWidth="1"/>
    <col min="9218" max="9224" width="13.75" style="103" customWidth="1"/>
    <col min="9225" max="9225" width="12.375" style="103" customWidth="1"/>
    <col min="9226" max="9226" width="9.5" style="103" customWidth="1"/>
    <col min="9227" max="9472" width="9" style="103"/>
    <col min="9473" max="9473" width="8.875" style="103" customWidth="1"/>
    <col min="9474" max="9480" width="13.75" style="103" customWidth="1"/>
    <col min="9481" max="9481" width="12.375" style="103" customWidth="1"/>
    <col min="9482" max="9482" width="9.5" style="103" customWidth="1"/>
    <col min="9483" max="9728" width="9" style="103"/>
    <col min="9729" max="9729" width="8.875" style="103" customWidth="1"/>
    <col min="9730" max="9736" width="13.75" style="103" customWidth="1"/>
    <col min="9737" max="9737" width="12.375" style="103" customWidth="1"/>
    <col min="9738" max="9738" width="9.5" style="103" customWidth="1"/>
    <col min="9739" max="9984" width="9" style="103"/>
    <col min="9985" max="9985" width="8.875" style="103" customWidth="1"/>
    <col min="9986" max="9992" width="13.75" style="103" customWidth="1"/>
    <col min="9993" max="9993" width="12.375" style="103" customWidth="1"/>
    <col min="9994" max="9994" width="9.5" style="103" customWidth="1"/>
    <col min="9995" max="10240" width="9" style="103"/>
    <col min="10241" max="10241" width="8.875" style="103" customWidth="1"/>
    <col min="10242" max="10248" width="13.75" style="103" customWidth="1"/>
    <col min="10249" max="10249" width="12.375" style="103" customWidth="1"/>
    <col min="10250" max="10250" width="9.5" style="103" customWidth="1"/>
    <col min="10251" max="10496" width="9" style="103"/>
    <col min="10497" max="10497" width="8.875" style="103" customWidth="1"/>
    <col min="10498" max="10504" width="13.75" style="103" customWidth="1"/>
    <col min="10505" max="10505" width="12.375" style="103" customWidth="1"/>
    <col min="10506" max="10506" width="9.5" style="103" customWidth="1"/>
    <col min="10507" max="10752" width="9" style="103"/>
    <col min="10753" max="10753" width="8.875" style="103" customWidth="1"/>
    <col min="10754" max="10760" width="13.75" style="103" customWidth="1"/>
    <col min="10761" max="10761" width="12.375" style="103" customWidth="1"/>
    <col min="10762" max="10762" width="9.5" style="103" customWidth="1"/>
    <col min="10763" max="11008" width="9" style="103"/>
    <col min="11009" max="11009" width="8.875" style="103" customWidth="1"/>
    <col min="11010" max="11016" width="13.75" style="103" customWidth="1"/>
    <col min="11017" max="11017" width="12.375" style="103" customWidth="1"/>
    <col min="11018" max="11018" width="9.5" style="103" customWidth="1"/>
    <col min="11019" max="11264" width="9" style="103"/>
    <col min="11265" max="11265" width="8.875" style="103" customWidth="1"/>
    <col min="11266" max="11272" width="13.75" style="103" customWidth="1"/>
    <col min="11273" max="11273" width="12.375" style="103" customWidth="1"/>
    <col min="11274" max="11274" width="9.5" style="103" customWidth="1"/>
    <col min="11275" max="11520" width="9" style="103"/>
    <col min="11521" max="11521" width="8.875" style="103" customWidth="1"/>
    <col min="11522" max="11528" width="13.75" style="103" customWidth="1"/>
    <col min="11529" max="11529" width="12.375" style="103" customWidth="1"/>
    <col min="11530" max="11530" width="9.5" style="103" customWidth="1"/>
    <col min="11531" max="11776" width="9" style="103"/>
    <col min="11777" max="11777" width="8.875" style="103" customWidth="1"/>
    <col min="11778" max="11784" width="13.75" style="103" customWidth="1"/>
    <col min="11785" max="11785" width="12.375" style="103" customWidth="1"/>
    <col min="11786" max="11786" width="9.5" style="103" customWidth="1"/>
    <col min="11787" max="12032" width="9" style="103"/>
    <col min="12033" max="12033" width="8.875" style="103" customWidth="1"/>
    <col min="12034" max="12040" width="13.75" style="103" customWidth="1"/>
    <col min="12041" max="12041" width="12.375" style="103" customWidth="1"/>
    <col min="12042" max="12042" width="9.5" style="103" customWidth="1"/>
    <col min="12043" max="12288" width="9" style="103"/>
    <col min="12289" max="12289" width="8.875" style="103" customWidth="1"/>
    <col min="12290" max="12296" width="13.75" style="103" customWidth="1"/>
    <col min="12297" max="12297" width="12.375" style="103" customWidth="1"/>
    <col min="12298" max="12298" width="9.5" style="103" customWidth="1"/>
    <col min="12299" max="12544" width="9" style="103"/>
    <col min="12545" max="12545" width="8.875" style="103" customWidth="1"/>
    <col min="12546" max="12552" width="13.75" style="103" customWidth="1"/>
    <col min="12553" max="12553" width="12.375" style="103" customWidth="1"/>
    <col min="12554" max="12554" width="9.5" style="103" customWidth="1"/>
    <col min="12555" max="12800" width="9" style="103"/>
    <col min="12801" max="12801" width="8.875" style="103" customWidth="1"/>
    <col min="12802" max="12808" width="13.75" style="103" customWidth="1"/>
    <col min="12809" max="12809" width="12.375" style="103" customWidth="1"/>
    <col min="12810" max="12810" width="9.5" style="103" customWidth="1"/>
    <col min="12811" max="13056" width="9" style="103"/>
    <col min="13057" max="13057" width="8.875" style="103" customWidth="1"/>
    <col min="13058" max="13064" width="13.75" style="103" customWidth="1"/>
    <col min="13065" max="13065" width="12.375" style="103" customWidth="1"/>
    <col min="13066" max="13066" width="9.5" style="103" customWidth="1"/>
    <col min="13067" max="13312" width="9" style="103"/>
    <col min="13313" max="13313" width="8.875" style="103" customWidth="1"/>
    <col min="13314" max="13320" width="13.75" style="103" customWidth="1"/>
    <col min="13321" max="13321" width="12.375" style="103" customWidth="1"/>
    <col min="13322" max="13322" width="9.5" style="103" customWidth="1"/>
    <col min="13323" max="13568" width="9" style="103"/>
    <col min="13569" max="13569" width="8.875" style="103" customWidth="1"/>
    <col min="13570" max="13576" width="13.75" style="103" customWidth="1"/>
    <col min="13577" max="13577" width="12.375" style="103" customWidth="1"/>
    <col min="13578" max="13578" width="9.5" style="103" customWidth="1"/>
    <col min="13579" max="13824" width="9" style="103"/>
    <col min="13825" max="13825" width="8.875" style="103" customWidth="1"/>
    <col min="13826" max="13832" width="13.75" style="103" customWidth="1"/>
    <col min="13833" max="13833" width="12.375" style="103" customWidth="1"/>
    <col min="13834" max="13834" width="9.5" style="103" customWidth="1"/>
    <col min="13835" max="14080" width="9" style="103"/>
    <col min="14081" max="14081" width="8.875" style="103" customWidth="1"/>
    <col min="14082" max="14088" width="13.75" style="103" customWidth="1"/>
    <col min="14089" max="14089" width="12.375" style="103" customWidth="1"/>
    <col min="14090" max="14090" width="9.5" style="103" customWidth="1"/>
    <col min="14091" max="14336" width="9" style="103"/>
    <col min="14337" max="14337" width="8.875" style="103" customWidth="1"/>
    <col min="14338" max="14344" width="13.75" style="103" customWidth="1"/>
    <col min="14345" max="14345" width="12.375" style="103" customWidth="1"/>
    <col min="14346" max="14346" width="9.5" style="103" customWidth="1"/>
    <col min="14347" max="14592" width="9" style="103"/>
    <col min="14593" max="14593" width="8.875" style="103" customWidth="1"/>
    <col min="14594" max="14600" width="13.75" style="103" customWidth="1"/>
    <col min="14601" max="14601" width="12.375" style="103" customWidth="1"/>
    <col min="14602" max="14602" width="9.5" style="103" customWidth="1"/>
    <col min="14603" max="14848" width="9" style="103"/>
    <col min="14849" max="14849" width="8.875" style="103" customWidth="1"/>
    <col min="14850" max="14856" width="13.75" style="103" customWidth="1"/>
    <col min="14857" max="14857" width="12.375" style="103" customWidth="1"/>
    <col min="14858" max="14858" width="9.5" style="103" customWidth="1"/>
    <col min="14859" max="15104" width="9" style="103"/>
    <col min="15105" max="15105" width="8.875" style="103" customWidth="1"/>
    <col min="15106" max="15112" width="13.75" style="103" customWidth="1"/>
    <col min="15113" max="15113" width="12.375" style="103" customWidth="1"/>
    <col min="15114" max="15114" width="9.5" style="103" customWidth="1"/>
    <col min="15115" max="15360" width="9" style="103"/>
    <col min="15361" max="15361" width="8.875" style="103" customWidth="1"/>
    <col min="15362" max="15368" width="13.75" style="103" customWidth="1"/>
    <col min="15369" max="15369" width="12.375" style="103" customWidth="1"/>
    <col min="15370" max="15370" width="9.5" style="103" customWidth="1"/>
    <col min="15371" max="15616" width="9" style="103"/>
    <col min="15617" max="15617" width="8.875" style="103" customWidth="1"/>
    <col min="15618" max="15624" width="13.75" style="103" customWidth="1"/>
    <col min="15625" max="15625" width="12.375" style="103" customWidth="1"/>
    <col min="15626" max="15626" width="9.5" style="103" customWidth="1"/>
    <col min="15627" max="15872" width="9" style="103"/>
    <col min="15873" max="15873" width="8.875" style="103" customWidth="1"/>
    <col min="15874" max="15880" width="13.75" style="103" customWidth="1"/>
    <col min="15881" max="15881" width="12.375" style="103" customWidth="1"/>
    <col min="15882" max="15882" width="9.5" style="103" customWidth="1"/>
    <col min="15883" max="16128" width="9" style="103"/>
    <col min="16129" max="16129" width="8.875" style="103" customWidth="1"/>
    <col min="16130" max="16136" width="13.75" style="103" customWidth="1"/>
    <col min="16137" max="16137" width="12.375" style="103" customWidth="1"/>
    <col min="16138" max="16138" width="9.5" style="103" customWidth="1"/>
    <col min="16139" max="16384" width="9" style="103"/>
  </cols>
  <sheetData>
    <row r="2" spans="1:10" ht="25.5" customHeight="1">
      <c r="A2" s="350" t="s">
        <v>158</v>
      </c>
      <c r="B2" s="350"/>
      <c r="C2" s="350"/>
      <c r="D2" s="350"/>
      <c r="E2" s="350"/>
      <c r="F2" s="350"/>
      <c r="G2" s="350"/>
      <c r="H2" s="350"/>
      <c r="I2" s="350"/>
      <c r="J2" s="356"/>
    </row>
    <row r="3" spans="1:10" ht="14.25" customHeight="1">
      <c r="A3" s="149"/>
      <c r="B3" s="149"/>
      <c r="C3" s="149"/>
      <c r="D3" s="150"/>
      <c r="E3" s="150"/>
      <c r="F3" s="149"/>
      <c r="G3" s="149"/>
      <c r="H3" s="149"/>
      <c r="I3" s="149"/>
      <c r="J3" s="151"/>
    </row>
    <row r="4" spans="1:10" ht="22.5" customHeight="1">
      <c r="A4" s="82" t="s">
        <v>159</v>
      </c>
      <c r="B4" s="82" t="s">
        <v>123</v>
      </c>
      <c r="C4" s="82" t="s">
        <v>160</v>
      </c>
      <c r="D4" s="134" t="s">
        <v>161</v>
      </c>
      <c r="E4" s="134" t="s">
        <v>162</v>
      </c>
      <c r="F4" s="82" t="s">
        <v>163</v>
      </c>
      <c r="G4" s="82" t="s">
        <v>164</v>
      </c>
      <c r="H4" s="82" t="s">
        <v>165</v>
      </c>
      <c r="I4" s="82" t="s">
        <v>166</v>
      </c>
      <c r="J4" s="82" t="s">
        <v>64</v>
      </c>
    </row>
    <row r="5" spans="1:10" ht="20.100000000000001" customHeight="1">
      <c r="A5" s="141"/>
      <c r="B5" s="141"/>
      <c r="C5" s="141"/>
      <c r="D5" s="152"/>
      <c r="E5" s="152"/>
      <c r="F5" s="141"/>
      <c r="G5" s="141"/>
      <c r="H5" s="152"/>
      <c r="I5" s="152"/>
      <c r="J5" s="141"/>
    </row>
    <row r="6" spans="1:10" ht="20.100000000000001" customHeight="1">
      <c r="A6" s="141"/>
      <c r="B6" s="141"/>
      <c r="C6" s="141"/>
      <c r="D6" s="152"/>
      <c r="E6" s="152"/>
      <c r="F6" s="141"/>
      <c r="G6" s="141"/>
      <c r="H6" s="152"/>
      <c r="I6" s="152"/>
      <c r="J6" s="141"/>
    </row>
    <row r="7" spans="1:10" ht="20.100000000000001" customHeight="1">
      <c r="A7" s="141"/>
      <c r="B7" s="141"/>
      <c r="C7" s="141"/>
      <c r="D7" s="152"/>
      <c r="E7" s="152"/>
      <c r="F7" s="141"/>
      <c r="G7" s="141"/>
      <c r="H7" s="152"/>
      <c r="I7" s="152"/>
      <c r="J7" s="141"/>
    </row>
    <row r="8" spans="1:10" ht="20.100000000000001" customHeight="1">
      <c r="A8" s="141"/>
      <c r="B8" s="141"/>
      <c r="C8" s="141"/>
      <c r="D8" s="152"/>
      <c r="E8" s="152"/>
      <c r="F8" s="141"/>
      <c r="G8" s="141"/>
      <c r="H8" s="152"/>
      <c r="I8" s="152"/>
      <c r="J8" s="141"/>
    </row>
    <row r="9" spans="1:10" ht="20.100000000000001" customHeight="1">
      <c r="A9" s="141"/>
      <c r="B9" s="141"/>
      <c r="C9" s="141"/>
      <c r="D9" s="152"/>
      <c r="E9" s="152"/>
      <c r="F9" s="141"/>
      <c r="G9" s="141"/>
      <c r="H9" s="152"/>
      <c r="I9" s="152"/>
      <c r="J9" s="135"/>
    </row>
    <row r="10" spans="1:10" ht="20.100000000000001" customHeight="1">
      <c r="A10" s="141"/>
      <c r="B10" s="141"/>
      <c r="C10" s="141"/>
      <c r="D10" s="152"/>
      <c r="E10" s="152"/>
      <c r="F10" s="141"/>
      <c r="G10" s="141"/>
      <c r="H10" s="152"/>
      <c r="I10" s="152"/>
      <c r="J10" s="135"/>
    </row>
    <row r="11" spans="1:10" ht="20.100000000000001" customHeight="1">
      <c r="A11" s="141"/>
      <c r="B11" s="141"/>
      <c r="C11" s="141"/>
      <c r="D11" s="152"/>
      <c r="E11" s="152"/>
      <c r="F11" s="141"/>
      <c r="G11" s="141"/>
      <c r="H11" s="152"/>
      <c r="I11" s="152"/>
      <c r="J11" s="135"/>
    </row>
    <row r="12" spans="1:10" ht="20.100000000000001" customHeight="1">
      <c r="A12" s="141"/>
      <c r="B12" s="141"/>
      <c r="C12" s="141"/>
      <c r="D12" s="152"/>
      <c r="E12" s="152"/>
      <c r="F12" s="141"/>
      <c r="G12" s="141"/>
      <c r="H12" s="152"/>
      <c r="I12" s="152"/>
      <c r="J12" s="135"/>
    </row>
    <row r="13" spans="1:10" ht="20.100000000000001" customHeight="1">
      <c r="A13" s="141"/>
      <c r="B13" s="141"/>
      <c r="C13" s="141"/>
      <c r="D13" s="152"/>
      <c r="E13" s="152"/>
      <c r="F13" s="141"/>
      <c r="G13" s="141"/>
      <c r="H13" s="152"/>
      <c r="I13" s="152"/>
      <c r="J13" s="135"/>
    </row>
    <row r="14" spans="1:10" ht="20.100000000000001" customHeight="1">
      <c r="A14" s="141"/>
      <c r="B14" s="141"/>
      <c r="C14" s="141"/>
      <c r="D14" s="152"/>
      <c r="E14" s="152"/>
      <c r="F14" s="141"/>
      <c r="G14" s="141"/>
      <c r="H14" s="152"/>
      <c r="I14" s="152"/>
      <c r="J14" s="135"/>
    </row>
    <row r="15" spans="1:10" ht="20.100000000000001" customHeight="1">
      <c r="A15" s="141"/>
      <c r="B15" s="141"/>
      <c r="C15" s="141"/>
      <c r="D15" s="152"/>
      <c r="E15" s="152"/>
      <c r="F15" s="141"/>
      <c r="G15" s="141"/>
      <c r="H15" s="152"/>
      <c r="I15" s="152"/>
      <c r="J15" s="135"/>
    </row>
    <row r="16" spans="1:10" ht="20.100000000000001" customHeight="1">
      <c r="A16" s="90" t="s">
        <v>59</v>
      </c>
      <c r="B16" s="72" t="s">
        <v>155</v>
      </c>
      <c r="C16" s="72" t="s">
        <v>155</v>
      </c>
      <c r="D16" s="56">
        <f>SUM(D5:D15)</f>
        <v>0</v>
      </c>
      <c r="E16" s="56">
        <f>SUM(E5:E15)</f>
        <v>0</v>
      </c>
      <c r="F16" s="72" t="s">
        <v>40</v>
      </c>
      <c r="G16" s="72" t="s">
        <v>40</v>
      </c>
      <c r="H16" s="72" t="s">
        <v>40</v>
      </c>
      <c r="I16" s="72" t="s">
        <v>40</v>
      </c>
      <c r="J16" s="72" t="s">
        <v>40</v>
      </c>
    </row>
  </sheetData>
  <mergeCells count="1">
    <mergeCell ref="A2:J2"/>
  </mergeCells>
  <phoneticPr fontId="1" type="noConversion"/>
  <pageMargins left="0.7" right="0.7" top="0.75" bottom="0.75" header="0.3" footer="0.3"/>
  <pageSetup paperSize="9" scale="7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J20"/>
  <sheetViews>
    <sheetView workbookViewId="0">
      <selection activeCell="F5" sqref="F5:G16"/>
    </sheetView>
  </sheetViews>
  <sheetFormatPr defaultColWidth="9" defaultRowHeight="11.25"/>
  <cols>
    <col min="1" max="1" width="5.875" style="80" customWidth="1"/>
    <col min="2" max="2" width="14.125" style="80" customWidth="1"/>
    <col min="3" max="3" width="6.5" style="80" customWidth="1"/>
    <col min="4" max="6" width="13.75" style="138" customWidth="1"/>
    <col min="7" max="7" width="16.875" style="99" customWidth="1"/>
    <col min="8" max="8" width="7.5" style="80" bestFit="1" customWidth="1"/>
    <col min="9" max="9" width="17" style="80" customWidth="1"/>
    <col min="10" max="10" width="9.5" style="80" customWidth="1"/>
    <col min="11" max="256" width="9" style="80"/>
    <col min="257" max="257" width="5.875" style="80" customWidth="1"/>
    <col min="258" max="258" width="14.125" style="80" customWidth="1"/>
    <col min="259" max="259" width="6.5" style="80" customWidth="1"/>
    <col min="260" max="262" width="13.75" style="80" customWidth="1"/>
    <col min="263" max="263" width="16.875" style="80" customWidth="1"/>
    <col min="264" max="264" width="7.5" style="80" bestFit="1" customWidth="1"/>
    <col min="265" max="265" width="17" style="80" customWidth="1"/>
    <col min="266" max="266" width="9.5" style="80" customWidth="1"/>
    <col min="267" max="512" width="9" style="80"/>
    <col min="513" max="513" width="5.875" style="80" customWidth="1"/>
    <col min="514" max="514" width="14.125" style="80" customWidth="1"/>
    <col min="515" max="515" width="6.5" style="80" customWidth="1"/>
    <col min="516" max="518" width="13.75" style="80" customWidth="1"/>
    <col min="519" max="519" width="16.875" style="80" customWidth="1"/>
    <col min="520" max="520" width="7.5" style="80" bestFit="1" customWidth="1"/>
    <col min="521" max="521" width="17" style="80" customWidth="1"/>
    <col min="522" max="522" width="9.5" style="80" customWidth="1"/>
    <col min="523" max="768" width="9" style="80"/>
    <col min="769" max="769" width="5.875" style="80" customWidth="1"/>
    <col min="770" max="770" width="14.125" style="80" customWidth="1"/>
    <col min="771" max="771" width="6.5" style="80" customWidth="1"/>
    <col min="772" max="774" width="13.75" style="80" customWidth="1"/>
    <col min="775" max="775" width="16.875" style="80" customWidth="1"/>
    <col min="776" max="776" width="7.5" style="80" bestFit="1" customWidth="1"/>
    <col min="777" max="777" width="17" style="80" customWidth="1"/>
    <col min="778" max="778" width="9.5" style="80" customWidth="1"/>
    <col min="779" max="1024" width="9" style="80"/>
    <col min="1025" max="1025" width="5.875" style="80" customWidth="1"/>
    <col min="1026" max="1026" width="14.125" style="80" customWidth="1"/>
    <col min="1027" max="1027" width="6.5" style="80" customWidth="1"/>
    <col min="1028" max="1030" width="13.75" style="80" customWidth="1"/>
    <col min="1031" max="1031" width="16.875" style="80" customWidth="1"/>
    <col min="1032" max="1032" width="7.5" style="80" bestFit="1" customWidth="1"/>
    <col min="1033" max="1033" width="17" style="80" customWidth="1"/>
    <col min="1034" max="1034" width="9.5" style="80" customWidth="1"/>
    <col min="1035" max="1280" width="9" style="80"/>
    <col min="1281" max="1281" width="5.875" style="80" customWidth="1"/>
    <col min="1282" max="1282" width="14.125" style="80" customWidth="1"/>
    <col min="1283" max="1283" width="6.5" style="80" customWidth="1"/>
    <col min="1284" max="1286" width="13.75" style="80" customWidth="1"/>
    <col min="1287" max="1287" width="16.875" style="80" customWidth="1"/>
    <col min="1288" max="1288" width="7.5" style="80" bestFit="1" customWidth="1"/>
    <col min="1289" max="1289" width="17" style="80" customWidth="1"/>
    <col min="1290" max="1290" width="9.5" style="80" customWidth="1"/>
    <col min="1291" max="1536" width="9" style="80"/>
    <col min="1537" max="1537" width="5.875" style="80" customWidth="1"/>
    <col min="1538" max="1538" width="14.125" style="80" customWidth="1"/>
    <col min="1539" max="1539" width="6.5" style="80" customWidth="1"/>
    <col min="1540" max="1542" width="13.75" style="80" customWidth="1"/>
    <col min="1543" max="1543" width="16.875" style="80" customWidth="1"/>
    <col min="1544" max="1544" width="7.5" style="80" bestFit="1" customWidth="1"/>
    <col min="1545" max="1545" width="17" style="80" customWidth="1"/>
    <col min="1546" max="1546" width="9.5" style="80" customWidth="1"/>
    <col min="1547" max="1792" width="9" style="80"/>
    <col min="1793" max="1793" width="5.875" style="80" customWidth="1"/>
    <col min="1794" max="1794" width="14.125" style="80" customWidth="1"/>
    <col min="1795" max="1795" width="6.5" style="80" customWidth="1"/>
    <col min="1796" max="1798" width="13.75" style="80" customWidth="1"/>
    <col min="1799" max="1799" width="16.875" style="80" customWidth="1"/>
    <col min="1800" max="1800" width="7.5" style="80" bestFit="1" customWidth="1"/>
    <col min="1801" max="1801" width="17" style="80" customWidth="1"/>
    <col min="1802" max="1802" width="9.5" style="80" customWidth="1"/>
    <col min="1803" max="2048" width="9" style="80"/>
    <col min="2049" max="2049" width="5.875" style="80" customWidth="1"/>
    <col min="2050" max="2050" width="14.125" style="80" customWidth="1"/>
    <col min="2051" max="2051" width="6.5" style="80" customWidth="1"/>
    <col min="2052" max="2054" width="13.75" style="80" customWidth="1"/>
    <col min="2055" max="2055" width="16.875" style="80" customWidth="1"/>
    <col min="2056" max="2056" width="7.5" style="80" bestFit="1" customWidth="1"/>
    <col min="2057" max="2057" width="17" style="80" customWidth="1"/>
    <col min="2058" max="2058" width="9.5" style="80" customWidth="1"/>
    <col min="2059" max="2304" width="9" style="80"/>
    <col min="2305" max="2305" width="5.875" style="80" customWidth="1"/>
    <col min="2306" max="2306" width="14.125" style="80" customWidth="1"/>
    <col min="2307" max="2307" width="6.5" style="80" customWidth="1"/>
    <col min="2308" max="2310" width="13.75" style="80" customWidth="1"/>
    <col min="2311" max="2311" width="16.875" style="80" customWidth="1"/>
    <col min="2312" max="2312" width="7.5" style="80" bestFit="1" customWidth="1"/>
    <col min="2313" max="2313" width="17" style="80" customWidth="1"/>
    <col min="2314" max="2314" width="9.5" style="80" customWidth="1"/>
    <col min="2315" max="2560" width="9" style="80"/>
    <col min="2561" max="2561" width="5.875" style="80" customWidth="1"/>
    <col min="2562" max="2562" width="14.125" style="80" customWidth="1"/>
    <col min="2563" max="2563" width="6.5" style="80" customWidth="1"/>
    <col min="2564" max="2566" width="13.75" style="80" customWidth="1"/>
    <col min="2567" max="2567" width="16.875" style="80" customWidth="1"/>
    <col min="2568" max="2568" width="7.5" style="80" bestFit="1" customWidth="1"/>
    <col min="2569" max="2569" width="17" style="80" customWidth="1"/>
    <col min="2570" max="2570" width="9.5" style="80" customWidth="1"/>
    <col min="2571" max="2816" width="9" style="80"/>
    <col min="2817" max="2817" width="5.875" style="80" customWidth="1"/>
    <col min="2818" max="2818" width="14.125" style="80" customWidth="1"/>
    <col min="2819" max="2819" width="6.5" style="80" customWidth="1"/>
    <col min="2820" max="2822" width="13.75" style="80" customWidth="1"/>
    <col min="2823" max="2823" width="16.875" style="80" customWidth="1"/>
    <col min="2824" max="2824" width="7.5" style="80" bestFit="1" customWidth="1"/>
    <col min="2825" max="2825" width="17" style="80" customWidth="1"/>
    <col min="2826" max="2826" width="9.5" style="80" customWidth="1"/>
    <col min="2827" max="3072" width="9" style="80"/>
    <col min="3073" max="3073" width="5.875" style="80" customWidth="1"/>
    <col min="3074" max="3074" width="14.125" style="80" customWidth="1"/>
    <col min="3075" max="3075" width="6.5" style="80" customWidth="1"/>
    <col min="3076" max="3078" width="13.75" style="80" customWidth="1"/>
    <col min="3079" max="3079" width="16.875" style="80" customWidth="1"/>
    <col min="3080" max="3080" width="7.5" style="80" bestFit="1" customWidth="1"/>
    <col min="3081" max="3081" width="17" style="80" customWidth="1"/>
    <col min="3082" max="3082" width="9.5" style="80" customWidth="1"/>
    <col min="3083" max="3328" width="9" style="80"/>
    <col min="3329" max="3329" width="5.875" style="80" customWidth="1"/>
    <col min="3330" max="3330" width="14.125" style="80" customWidth="1"/>
    <col min="3331" max="3331" width="6.5" style="80" customWidth="1"/>
    <col min="3332" max="3334" width="13.75" style="80" customWidth="1"/>
    <col min="3335" max="3335" width="16.875" style="80" customWidth="1"/>
    <col min="3336" max="3336" width="7.5" style="80" bestFit="1" customWidth="1"/>
    <col min="3337" max="3337" width="17" style="80" customWidth="1"/>
    <col min="3338" max="3338" width="9.5" style="80" customWidth="1"/>
    <col min="3339" max="3584" width="9" style="80"/>
    <col min="3585" max="3585" width="5.875" style="80" customWidth="1"/>
    <col min="3586" max="3586" width="14.125" style="80" customWidth="1"/>
    <col min="3587" max="3587" width="6.5" style="80" customWidth="1"/>
    <col min="3588" max="3590" width="13.75" style="80" customWidth="1"/>
    <col min="3591" max="3591" width="16.875" style="80" customWidth="1"/>
    <col min="3592" max="3592" width="7.5" style="80" bestFit="1" customWidth="1"/>
    <col min="3593" max="3593" width="17" style="80" customWidth="1"/>
    <col min="3594" max="3594" width="9.5" style="80" customWidth="1"/>
    <col min="3595" max="3840" width="9" style="80"/>
    <col min="3841" max="3841" width="5.875" style="80" customWidth="1"/>
    <col min="3842" max="3842" width="14.125" style="80" customWidth="1"/>
    <col min="3843" max="3843" width="6.5" style="80" customWidth="1"/>
    <col min="3844" max="3846" width="13.75" style="80" customWidth="1"/>
    <col min="3847" max="3847" width="16.875" style="80" customWidth="1"/>
    <col min="3848" max="3848" width="7.5" style="80" bestFit="1" customWidth="1"/>
    <col min="3849" max="3849" width="17" style="80" customWidth="1"/>
    <col min="3850" max="3850" width="9.5" style="80" customWidth="1"/>
    <col min="3851" max="4096" width="9" style="80"/>
    <col min="4097" max="4097" width="5.875" style="80" customWidth="1"/>
    <col min="4098" max="4098" width="14.125" style="80" customWidth="1"/>
    <col min="4099" max="4099" width="6.5" style="80" customWidth="1"/>
    <col min="4100" max="4102" width="13.75" style="80" customWidth="1"/>
    <col min="4103" max="4103" width="16.875" style="80" customWidth="1"/>
    <col min="4104" max="4104" width="7.5" style="80" bestFit="1" customWidth="1"/>
    <col min="4105" max="4105" width="17" style="80" customWidth="1"/>
    <col min="4106" max="4106" width="9.5" style="80" customWidth="1"/>
    <col min="4107" max="4352" width="9" style="80"/>
    <col min="4353" max="4353" width="5.875" style="80" customWidth="1"/>
    <col min="4354" max="4354" width="14.125" style="80" customWidth="1"/>
    <col min="4355" max="4355" width="6.5" style="80" customWidth="1"/>
    <col min="4356" max="4358" width="13.75" style="80" customWidth="1"/>
    <col min="4359" max="4359" width="16.875" style="80" customWidth="1"/>
    <col min="4360" max="4360" width="7.5" style="80" bestFit="1" customWidth="1"/>
    <col min="4361" max="4361" width="17" style="80" customWidth="1"/>
    <col min="4362" max="4362" width="9.5" style="80" customWidth="1"/>
    <col min="4363" max="4608" width="9" style="80"/>
    <col min="4609" max="4609" width="5.875" style="80" customWidth="1"/>
    <col min="4610" max="4610" width="14.125" style="80" customWidth="1"/>
    <col min="4611" max="4611" width="6.5" style="80" customWidth="1"/>
    <col min="4612" max="4614" width="13.75" style="80" customWidth="1"/>
    <col min="4615" max="4615" width="16.875" style="80" customWidth="1"/>
    <col min="4616" max="4616" width="7.5" style="80" bestFit="1" customWidth="1"/>
    <col min="4617" max="4617" width="17" style="80" customWidth="1"/>
    <col min="4618" max="4618" width="9.5" style="80" customWidth="1"/>
    <col min="4619" max="4864" width="9" style="80"/>
    <col min="4865" max="4865" width="5.875" style="80" customWidth="1"/>
    <col min="4866" max="4866" width="14.125" style="80" customWidth="1"/>
    <col min="4867" max="4867" width="6.5" style="80" customWidth="1"/>
    <col min="4868" max="4870" width="13.75" style="80" customWidth="1"/>
    <col min="4871" max="4871" width="16.875" style="80" customWidth="1"/>
    <col min="4872" max="4872" width="7.5" style="80" bestFit="1" customWidth="1"/>
    <col min="4873" max="4873" width="17" style="80" customWidth="1"/>
    <col min="4874" max="4874" width="9.5" style="80" customWidth="1"/>
    <col min="4875" max="5120" width="9" style="80"/>
    <col min="5121" max="5121" width="5.875" style="80" customWidth="1"/>
    <col min="5122" max="5122" width="14.125" style="80" customWidth="1"/>
    <col min="5123" max="5123" width="6.5" style="80" customWidth="1"/>
    <col min="5124" max="5126" width="13.75" style="80" customWidth="1"/>
    <col min="5127" max="5127" width="16.875" style="80" customWidth="1"/>
    <col min="5128" max="5128" width="7.5" style="80" bestFit="1" customWidth="1"/>
    <col min="5129" max="5129" width="17" style="80" customWidth="1"/>
    <col min="5130" max="5130" width="9.5" style="80" customWidth="1"/>
    <col min="5131" max="5376" width="9" style="80"/>
    <col min="5377" max="5377" width="5.875" style="80" customWidth="1"/>
    <col min="5378" max="5378" width="14.125" style="80" customWidth="1"/>
    <col min="5379" max="5379" width="6.5" style="80" customWidth="1"/>
    <col min="5380" max="5382" width="13.75" style="80" customWidth="1"/>
    <col min="5383" max="5383" width="16.875" style="80" customWidth="1"/>
    <col min="5384" max="5384" width="7.5" style="80" bestFit="1" customWidth="1"/>
    <col min="5385" max="5385" width="17" style="80" customWidth="1"/>
    <col min="5386" max="5386" width="9.5" style="80" customWidth="1"/>
    <col min="5387" max="5632" width="9" style="80"/>
    <col min="5633" max="5633" width="5.875" style="80" customWidth="1"/>
    <col min="5634" max="5634" width="14.125" style="80" customWidth="1"/>
    <col min="5635" max="5635" width="6.5" style="80" customWidth="1"/>
    <col min="5636" max="5638" width="13.75" style="80" customWidth="1"/>
    <col min="5639" max="5639" width="16.875" style="80" customWidth="1"/>
    <col min="5640" max="5640" width="7.5" style="80" bestFit="1" customWidth="1"/>
    <col min="5641" max="5641" width="17" style="80" customWidth="1"/>
    <col min="5642" max="5642" width="9.5" style="80" customWidth="1"/>
    <col min="5643" max="5888" width="9" style="80"/>
    <col min="5889" max="5889" width="5.875" style="80" customWidth="1"/>
    <col min="5890" max="5890" width="14.125" style="80" customWidth="1"/>
    <col min="5891" max="5891" width="6.5" style="80" customWidth="1"/>
    <col min="5892" max="5894" width="13.75" style="80" customWidth="1"/>
    <col min="5895" max="5895" width="16.875" style="80" customWidth="1"/>
    <col min="5896" max="5896" width="7.5" style="80" bestFit="1" customWidth="1"/>
    <col min="5897" max="5897" width="17" style="80" customWidth="1"/>
    <col min="5898" max="5898" width="9.5" style="80" customWidth="1"/>
    <col min="5899" max="6144" width="9" style="80"/>
    <col min="6145" max="6145" width="5.875" style="80" customWidth="1"/>
    <col min="6146" max="6146" width="14.125" style="80" customWidth="1"/>
    <col min="6147" max="6147" width="6.5" style="80" customWidth="1"/>
    <col min="6148" max="6150" width="13.75" style="80" customWidth="1"/>
    <col min="6151" max="6151" width="16.875" style="80" customWidth="1"/>
    <col min="6152" max="6152" width="7.5" style="80" bestFit="1" customWidth="1"/>
    <col min="6153" max="6153" width="17" style="80" customWidth="1"/>
    <col min="6154" max="6154" width="9.5" style="80" customWidth="1"/>
    <col min="6155" max="6400" width="9" style="80"/>
    <col min="6401" max="6401" width="5.875" style="80" customWidth="1"/>
    <col min="6402" max="6402" width="14.125" style="80" customWidth="1"/>
    <col min="6403" max="6403" width="6.5" style="80" customWidth="1"/>
    <col min="6404" max="6406" width="13.75" style="80" customWidth="1"/>
    <col min="6407" max="6407" width="16.875" style="80" customWidth="1"/>
    <col min="6408" max="6408" width="7.5" style="80" bestFit="1" customWidth="1"/>
    <col min="6409" max="6409" width="17" style="80" customWidth="1"/>
    <col min="6410" max="6410" width="9.5" style="80" customWidth="1"/>
    <col min="6411" max="6656" width="9" style="80"/>
    <col min="6657" max="6657" width="5.875" style="80" customWidth="1"/>
    <col min="6658" max="6658" width="14.125" style="80" customWidth="1"/>
    <col min="6659" max="6659" width="6.5" style="80" customWidth="1"/>
    <col min="6660" max="6662" width="13.75" style="80" customWidth="1"/>
    <col min="6663" max="6663" width="16.875" style="80" customWidth="1"/>
    <col min="6664" max="6664" width="7.5" style="80" bestFit="1" customWidth="1"/>
    <col min="6665" max="6665" width="17" style="80" customWidth="1"/>
    <col min="6666" max="6666" width="9.5" style="80" customWidth="1"/>
    <col min="6667" max="6912" width="9" style="80"/>
    <col min="6913" max="6913" width="5.875" style="80" customWidth="1"/>
    <col min="6914" max="6914" width="14.125" style="80" customWidth="1"/>
    <col min="6915" max="6915" width="6.5" style="80" customWidth="1"/>
    <col min="6916" max="6918" width="13.75" style="80" customWidth="1"/>
    <col min="6919" max="6919" width="16.875" style="80" customWidth="1"/>
    <col min="6920" max="6920" width="7.5" style="80" bestFit="1" customWidth="1"/>
    <col min="6921" max="6921" width="17" style="80" customWidth="1"/>
    <col min="6922" max="6922" width="9.5" style="80" customWidth="1"/>
    <col min="6923" max="7168" width="9" style="80"/>
    <col min="7169" max="7169" width="5.875" style="80" customWidth="1"/>
    <col min="7170" max="7170" width="14.125" style="80" customWidth="1"/>
    <col min="7171" max="7171" width="6.5" style="80" customWidth="1"/>
    <col min="7172" max="7174" width="13.75" style="80" customWidth="1"/>
    <col min="7175" max="7175" width="16.875" style="80" customWidth="1"/>
    <col min="7176" max="7176" width="7.5" style="80" bestFit="1" customWidth="1"/>
    <col min="7177" max="7177" width="17" style="80" customWidth="1"/>
    <col min="7178" max="7178" width="9.5" style="80" customWidth="1"/>
    <col min="7179" max="7424" width="9" style="80"/>
    <col min="7425" max="7425" width="5.875" style="80" customWidth="1"/>
    <col min="7426" max="7426" width="14.125" style="80" customWidth="1"/>
    <col min="7427" max="7427" width="6.5" style="80" customWidth="1"/>
    <col min="7428" max="7430" width="13.75" style="80" customWidth="1"/>
    <col min="7431" max="7431" width="16.875" style="80" customWidth="1"/>
    <col min="7432" max="7432" width="7.5" style="80" bestFit="1" customWidth="1"/>
    <col min="7433" max="7433" width="17" style="80" customWidth="1"/>
    <col min="7434" max="7434" width="9.5" style="80" customWidth="1"/>
    <col min="7435" max="7680" width="9" style="80"/>
    <col min="7681" max="7681" width="5.875" style="80" customWidth="1"/>
    <col min="7682" max="7682" width="14.125" style="80" customWidth="1"/>
    <col min="7683" max="7683" width="6.5" style="80" customWidth="1"/>
    <col min="7684" max="7686" width="13.75" style="80" customWidth="1"/>
    <col min="7687" max="7687" width="16.875" style="80" customWidth="1"/>
    <col min="7688" max="7688" width="7.5" style="80" bestFit="1" customWidth="1"/>
    <col min="7689" max="7689" width="17" style="80" customWidth="1"/>
    <col min="7690" max="7690" width="9.5" style="80" customWidth="1"/>
    <col min="7691" max="7936" width="9" style="80"/>
    <col min="7937" max="7937" width="5.875" style="80" customWidth="1"/>
    <col min="7938" max="7938" width="14.125" style="80" customWidth="1"/>
    <col min="7939" max="7939" width="6.5" style="80" customWidth="1"/>
    <col min="7940" max="7942" width="13.75" style="80" customWidth="1"/>
    <col min="7943" max="7943" width="16.875" style="80" customWidth="1"/>
    <col min="7944" max="7944" width="7.5" style="80" bestFit="1" customWidth="1"/>
    <col min="7945" max="7945" width="17" style="80" customWidth="1"/>
    <col min="7946" max="7946" width="9.5" style="80" customWidth="1"/>
    <col min="7947" max="8192" width="9" style="80"/>
    <col min="8193" max="8193" width="5.875" style="80" customWidth="1"/>
    <col min="8194" max="8194" width="14.125" style="80" customWidth="1"/>
    <col min="8195" max="8195" width="6.5" style="80" customWidth="1"/>
    <col min="8196" max="8198" width="13.75" style="80" customWidth="1"/>
    <col min="8199" max="8199" width="16.875" style="80" customWidth="1"/>
    <col min="8200" max="8200" width="7.5" style="80" bestFit="1" customWidth="1"/>
    <col min="8201" max="8201" width="17" style="80" customWidth="1"/>
    <col min="8202" max="8202" width="9.5" style="80" customWidth="1"/>
    <col min="8203" max="8448" width="9" style="80"/>
    <col min="8449" max="8449" width="5.875" style="80" customWidth="1"/>
    <col min="8450" max="8450" width="14.125" style="80" customWidth="1"/>
    <col min="8451" max="8451" width="6.5" style="80" customWidth="1"/>
    <col min="8452" max="8454" width="13.75" style="80" customWidth="1"/>
    <col min="8455" max="8455" width="16.875" style="80" customWidth="1"/>
    <col min="8456" max="8456" width="7.5" style="80" bestFit="1" customWidth="1"/>
    <col min="8457" max="8457" width="17" style="80" customWidth="1"/>
    <col min="8458" max="8458" width="9.5" style="80" customWidth="1"/>
    <col min="8459" max="8704" width="9" style="80"/>
    <col min="8705" max="8705" width="5.875" style="80" customWidth="1"/>
    <col min="8706" max="8706" width="14.125" style="80" customWidth="1"/>
    <col min="8707" max="8707" width="6.5" style="80" customWidth="1"/>
    <col min="8708" max="8710" width="13.75" style="80" customWidth="1"/>
    <col min="8711" max="8711" width="16.875" style="80" customWidth="1"/>
    <col min="8712" max="8712" width="7.5" style="80" bestFit="1" customWidth="1"/>
    <col min="8713" max="8713" width="17" style="80" customWidth="1"/>
    <col min="8714" max="8714" width="9.5" style="80" customWidth="1"/>
    <col min="8715" max="8960" width="9" style="80"/>
    <col min="8961" max="8961" width="5.875" style="80" customWidth="1"/>
    <col min="8962" max="8962" width="14.125" style="80" customWidth="1"/>
    <col min="8963" max="8963" width="6.5" style="80" customWidth="1"/>
    <col min="8964" max="8966" width="13.75" style="80" customWidth="1"/>
    <col min="8967" max="8967" width="16.875" style="80" customWidth="1"/>
    <col min="8968" max="8968" width="7.5" style="80" bestFit="1" customWidth="1"/>
    <col min="8969" max="8969" width="17" style="80" customWidth="1"/>
    <col min="8970" max="8970" width="9.5" style="80" customWidth="1"/>
    <col min="8971" max="9216" width="9" style="80"/>
    <col min="9217" max="9217" width="5.875" style="80" customWidth="1"/>
    <col min="9218" max="9218" width="14.125" style="80" customWidth="1"/>
    <col min="9219" max="9219" width="6.5" style="80" customWidth="1"/>
    <col min="9220" max="9222" width="13.75" style="80" customWidth="1"/>
    <col min="9223" max="9223" width="16.875" style="80" customWidth="1"/>
    <col min="9224" max="9224" width="7.5" style="80" bestFit="1" customWidth="1"/>
    <col min="9225" max="9225" width="17" style="80" customWidth="1"/>
    <col min="9226" max="9226" width="9.5" style="80" customWidth="1"/>
    <col min="9227" max="9472" width="9" style="80"/>
    <col min="9473" max="9473" width="5.875" style="80" customWidth="1"/>
    <col min="9474" max="9474" width="14.125" style="80" customWidth="1"/>
    <col min="9475" max="9475" width="6.5" style="80" customWidth="1"/>
    <col min="9476" max="9478" width="13.75" style="80" customWidth="1"/>
    <col min="9479" max="9479" width="16.875" style="80" customWidth="1"/>
    <col min="9480" max="9480" width="7.5" style="80" bestFit="1" customWidth="1"/>
    <col min="9481" max="9481" width="17" style="80" customWidth="1"/>
    <col min="9482" max="9482" width="9.5" style="80" customWidth="1"/>
    <col min="9483" max="9728" width="9" style="80"/>
    <col min="9729" max="9729" width="5.875" style="80" customWidth="1"/>
    <col min="9730" max="9730" width="14.125" style="80" customWidth="1"/>
    <col min="9731" max="9731" width="6.5" style="80" customWidth="1"/>
    <col min="9732" max="9734" width="13.75" style="80" customWidth="1"/>
    <col min="9735" max="9735" width="16.875" style="80" customWidth="1"/>
    <col min="9736" max="9736" width="7.5" style="80" bestFit="1" customWidth="1"/>
    <col min="9737" max="9737" width="17" style="80" customWidth="1"/>
    <col min="9738" max="9738" width="9.5" style="80" customWidth="1"/>
    <col min="9739" max="9984" width="9" style="80"/>
    <col min="9985" max="9985" width="5.875" style="80" customWidth="1"/>
    <col min="9986" max="9986" width="14.125" style="80" customWidth="1"/>
    <col min="9987" max="9987" width="6.5" style="80" customWidth="1"/>
    <col min="9988" max="9990" width="13.75" style="80" customWidth="1"/>
    <col min="9991" max="9991" width="16.875" style="80" customWidth="1"/>
    <col min="9992" max="9992" width="7.5" style="80" bestFit="1" customWidth="1"/>
    <col min="9993" max="9993" width="17" style="80" customWidth="1"/>
    <col min="9994" max="9994" width="9.5" style="80" customWidth="1"/>
    <col min="9995" max="10240" width="9" style="80"/>
    <col min="10241" max="10241" width="5.875" style="80" customWidth="1"/>
    <col min="10242" max="10242" width="14.125" style="80" customWidth="1"/>
    <col min="10243" max="10243" width="6.5" style="80" customWidth="1"/>
    <col min="10244" max="10246" width="13.75" style="80" customWidth="1"/>
    <col min="10247" max="10247" width="16.875" style="80" customWidth="1"/>
    <col min="10248" max="10248" width="7.5" style="80" bestFit="1" customWidth="1"/>
    <col min="10249" max="10249" width="17" style="80" customWidth="1"/>
    <col min="10250" max="10250" width="9.5" style="80" customWidth="1"/>
    <col min="10251" max="10496" width="9" style="80"/>
    <col min="10497" max="10497" width="5.875" style="80" customWidth="1"/>
    <col min="10498" max="10498" width="14.125" style="80" customWidth="1"/>
    <col min="10499" max="10499" width="6.5" style="80" customWidth="1"/>
    <col min="10500" max="10502" width="13.75" style="80" customWidth="1"/>
    <col min="10503" max="10503" width="16.875" style="80" customWidth="1"/>
    <col min="10504" max="10504" width="7.5" style="80" bestFit="1" customWidth="1"/>
    <col min="10505" max="10505" width="17" style="80" customWidth="1"/>
    <col min="10506" max="10506" width="9.5" style="80" customWidth="1"/>
    <col min="10507" max="10752" width="9" style="80"/>
    <col min="10753" max="10753" width="5.875" style="80" customWidth="1"/>
    <col min="10754" max="10754" width="14.125" style="80" customWidth="1"/>
    <col min="10755" max="10755" width="6.5" style="80" customWidth="1"/>
    <col min="10756" max="10758" width="13.75" style="80" customWidth="1"/>
    <col min="10759" max="10759" width="16.875" style="80" customWidth="1"/>
    <col min="10760" max="10760" width="7.5" style="80" bestFit="1" customWidth="1"/>
    <col min="10761" max="10761" width="17" style="80" customWidth="1"/>
    <col min="10762" max="10762" width="9.5" style="80" customWidth="1"/>
    <col min="10763" max="11008" width="9" style="80"/>
    <col min="11009" max="11009" width="5.875" style="80" customWidth="1"/>
    <col min="11010" max="11010" width="14.125" style="80" customWidth="1"/>
    <col min="11011" max="11011" width="6.5" style="80" customWidth="1"/>
    <col min="11012" max="11014" width="13.75" style="80" customWidth="1"/>
    <col min="11015" max="11015" width="16.875" style="80" customWidth="1"/>
    <col min="11016" max="11016" width="7.5" style="80" bestFit="1" customWidth="1"/>
    <col min="11017" max="11017" width="17" style="80" customWidth="1"/>
    <col min="11018" max="11018" width="9.5" style="80" customWidth="1"/>
    <col min="11019" max="11264" width="9" style="80"/>
    <col min="11265" max="11265" width="5.875" style="80" customWidth="1"/>
    <col min="11266" max="11266" width="14.125" style="80" customWidth="1"/>
    <col min="11267" max="11267" width="6.5" style="80" customWidth="1"/>
    <col min="11268" max="11270" width="13.75" style="80" customWidth="1"/>
    <col min="11271" max="11271" width="16.875" style="80" customWidth="1"/>
    <col min="11272" max="11272" width="7.5" style="80" bestFit="1" customWidth="1"/>
    <col min="11273" max="11273" width="17" style="80" customWidth="1"/>
    <col min="11274" max="11274" width="9.5" style="80" customWidth="1"/>
    <col min="11275" max="11520" width="9" style="80"/>
    <col min="11521" max="11521" width="5.875" style="80" customWidth="1"/>
    <col min="11522" max="11522" width="14.125" style="80" customWidth="1"/>
    <col min="11523" max="11523" width="6.5" style="80" customWidth="1"/>
    <col min="11524" max="11526" width="13.75" style="80" customWidth="1"/>
    <col min="11527" max="11527" width="16.875" style="80" customWidth="1"/>
    <col min="11528" max="11528" width="7.5" style="80" bestFit="1" customWidth="1"/>
    <col min="11529" max="11529" width="17" style="80" customWidth="1"/>
    <col min="11530" max="11530" width="9.5" style="80" customWidth="1"/>
    <col min="11531" max="11776" width="9" style="80"/>
    <col min="11777" max="11777" width="5.875" style="80" customWidth="1"/>
    <col min="11778" max="11778" width="14.125" style="80" customWidth="1"/>
    <col min="11779" max="11779" width="6.5" style="80" customWidth="1"/>
    <col min="11780" max="11782" width="13.75" style="80" customWidth="1"/>
    <col min="11783" max="11783" width="16.875" style="80" customWidth="1"/>
    <col min="11784" max="11784" width="7.5" style="80" bestFit="1" customWidth="1"/>
    <col min="11785" max="11785" width="17" style="80" customWidth="1"/>
    <col min="11786" max="11786" width="9.5" style="80" customWidth="1"/>
    <col min="11787" max="12032" width="9" style="80"/>
    <col min="12033" max="12033" width="5.875" style="80" customWidth="1"/>
    <col min="12034" max="12034" width="14.125" style="80" customWidth="1"/>
    <col min="12035" max="12035" width="6.5" style="80" customWidth="1"/>
    <col min="12036" max="12038" width="13.75" style="80" customWidth="1"/>
    <col min="12039" max="12039" width="16.875" style="80" customWidth="1"/>
    <col min="12040" max="12040" width="7.5" style="80" bestFit="1" customWidth="1"/>
    <col min="12041" max="12041" width="17" style="80" customWidth="1"/>
    <col min="12042" max="12042" width="9.5" style="80" customWidth="1"/>
    <col min="12043" max="12288" width="9" style="80"/>
    <col min="12289" max="12289" width="5.875" style="80" customWidth="1"/>
    <col min="12290" max="12290" width="14.125" style="80" customWidth="1"/>
    <col min="12291" max="12291" width="6.5" style="80" customWidth="1"/>
    <col min="12292" max="12294" width="13.75" style="80" customWidth="1"/>
    <col min="12295" max="12295" width="16.875" style="80" customWidth="1"/>
    <col min="12296" max="12296" width="7.5" style="80" bestFit="1" customWidth="1"/>
    <col min="12297" max="12297" width="17" style="80" customWidth="1"/>
    <col min="12298" max="12298" width="9.5" style="80" customWidth="1"/>
    <col min="12299" max="12544" width="9" style="80"/>
    <col min="12545" max="12545" width="5.875" style="80" customWidth="1"/>
    <col min="12546" max="12546" width="14.125" style="80" customWidth="1"/>
    <col min="12547" max="12547" width="6.5" style="80" customWidth="1"/>
    <col min="12548" max="12550" width="13.75" style="80" customWidth="1"/>
    <col min="12551" max="12551" width="16.875" style="80" customWidth="1"/>
    <col min="12552" max="12552" width="7.5" style="80" bestFit="1" customWidth="1"/>
    <col min="12553" max="12553" width="17" style="80" customWidth="1"/>
    <col min="12554" max="12554" width="9.5" style="80" customWidth="1"/>
    <col min="12555" max="12800" width="9" style="80"/>
    <col min="12801" max="12801" width="5.875" style="80" customWidth="1"/>
    <col min="12802" max="12802" width="14.125" style="80" customWidth="1"/>
    <col min="12803" max="12803" width="6.5" style="80" customWidth="1"/>
    <col min="12804" max="12806" width="13.75" style="80" customWidth="1"/>
    <col min="12807" max="12807" width="16.875" style="80" customWidth="1"/>
    <col min="12808" max="12808" width="7.5" style="80" bestFit="1" customWidth="1"/>
    <col min="12809" max="12809" width="17" style="80" customWidth="1"/>
    <col min="12810" max="12810" width="9.5" style="80" customWidth="1"/>
    <col min="12811" max="13056" width="9" style="80"/>
    <col min="13057" max="13057" width="5.875" style="80" customWidth="1"/>
    <col min="13058" max="13058" width="14.125" style="80" customWidth="1"/>
    <col min="13059" max="13059" width="6.5" style="80" customWidth="1"/>
    <col min="13060" max="13062" width="13.75" style="80" customWidth="1"/>
    <col min="13063" max="13063" width="16.875" style="80" customWidth="1"/>
    <col min="13064" max="13064" width="7.5" style="80" bestFit="1" customWidth="1"/>
    <col min="13065" max="13065" width="17" style="80" customWidth="1"/>
    <col min="13066" max="13066" width="9.5" style="80" customWidth="1"/>
    <col min="13067" max="13312" width="9" style="80"/>
    <col min="13313" max="13313" width="5.875" style="80" customWidth="1"/>
    <col min="13314" max="13314" width="14.125" style="80" customWidth="1"/>
    <col min="13315" max="13315" width="6.5" style="80" customWidth="1"/>
    <col min="13316" max="13318" width="13.75" style="80" customWidth="1"/>
    <col min="13319" max="13319" width="16.875" style="80" customWidth="1"/>
    <col min="13320" max="13320" width="7.5" style="80" bestFit="1" customWidth="1"/>
    <col min="13321" max="13321" width="17" style="80" customWidth="1"/>
    <col min="13322" max="13322" width="9.5" style="80" customWidth="1"/>
    <col min="13323" max="13568" width="9" style="80"/>
    <col min="13569" max="13569" width="5.875" style="80" customWidth="1"/>
    <col min="13570" max="13570" width="14.125" style="80" customWidth="1"/>
    <col min="13571" max="13571" width="6.5" style="80" customWidth="1"/>
    <col min="13572" max="13574" width="13.75" style="80" customWidth="1"/>
    <col min="13575" max="13575" width="16.875" style="80" customWidth="1"/>
    <col min="13576" max="13576" width="7.5" style="80" bestFit="1" customWidth="1"/>
    <col min="13577" max="13577" width="17" style="80" customWidth="1"/>
    <col min="13578" max="13578" width="9.5" style="80" customWidth="1"/>
    <col min="13579" max="13824" width="9" style="80"/>
    <col min="13825" max="13825" width="5.875" style="80" customWidth="1"/>
    <col min="13826" max="13826" width="14.125" style="80" customWidth="1"/>
    <col min="13827" max="13827" width="6.5" style="80" customWidth="1"/>
    <col min="13828" max="13830" width="13.75" style="80" customWidth="1"/>
    <col min="13831" max="13831" width="16.875" style="80" customWidth="1"/>
    <col min="13832" max="13832" width="7.5" style="80" bestFit="1" customWidth="1"/>
    <col min="13833" max="13833" width="17" style="80" customWidth="1"/>
    <col min="13834" max="13834" width="9.5" style="80" customWidth="1"/>
    <col min="13835" max="14080" width="9" style="80"/>
    <col min="14081" max="14081" width="5.875" style="80" customWidth="1"/>
    <col min="14082" max="14082" width="14.125" style="80" customWidth="1"/>
    <col min="14083" max="14083" width="6.5" style="80" customWidth="1"/>
    <col min="14084" max="14086" width="13.75" style="80" customWidth="1"/>
    <col min="14087" max="14087" width="16.875" style="80" customWidth="1"/>
    <col min="14088" max="14088" width="7.5" style="80" bestFit="1" customWidth="1"/>
    <col min="14089" max="14089" width="17" style="80" customWidth="1"/>
    <col min="14090" max="14090" width="9.5" style="80" customWidth="1"/>
    <col min="14091" max="14336" width="9" style="80"/>
    <col min="14337" max="14337" width="5.875" style="80" customWidth="1"/>
    <col min="14338" max="14338" width="14.125" style="80" customWidth="1"/>
    <col min="14339" max="14339" width="6.5" style="80" customWidth="1"/>
    <col min="14340" max="14342" width="13.75" style="80" customWidth="1"/>
    <col min="14343" max="14343" width="16.875" style="80" customWidth="1"/>
    <col min="14344" max="14344" width="7.5" style="80" bestFit="1" customWidth="1"/>
    <col min="14345" max="14345" width="17" style="80" customWidth="1"/>
    <col min="14346" max="14346" width="9.5" style="80" customWidth="1"/>
    <col min="14347" max="14592" width="9" style="80"/>
    <col min="14593" max="14593" width="5.875" style="80" customWidth="1"/>
    <col min="14594" max="14594" width="14.125" style="80" customWidth="1"/>
    <col min="14595" max="14595" width="6.5" style="80" customWidth="1"/>
    <col min="14596" max="14598" width="13.75" style="80" customWidth="1"/>
    <col min="14599" max="14599" width="16.875" style="80" customWidth="1"/>
    <col min="14600" max="14600" width="7.5" style="80" bestFit="1" customWidth="1"/>
    <col min="14601" max="14601" width="17" style="80" customWidth="1"/>
    <col min="14602" max="14602" width="9.5" style="80" customWidth="1"/>
    <col min="14603" max="14848" width="9" style="80"/>
    <col min="14849" max="14849" width="5.875" style="80" customWidth="1"/>
    <col min="14850" max="14850" width="14.125" style="80" customWidth="1"/>
    <col min="14851" max="14851" width="6.5" style="80" customWidth="1"/>
    <col min="14852" max="14854" width="13.75" style="80" customWidth="1"/>
    <col min="14855" max="14855" width="16.875" style="80" customWidth="1"/>
    <col min="14856" max="14856" width="7.5" style="80" bestFit="1" customWidth="1"/>
    <col min="14857" max="14857" width="17" style="80" customWidth="1"/>
    <col min="14858" max="14858" width="9.5" style="80" customWidth="1"/>
    <col min="14859" max="15104" width="9" style="80"/>
    <col min="15105" max="15105" width="5.875" style="80" customWidth="1"/>
    <col min="15106" max="15106" width="14.125" style="80" customWidth="1"/>
    <col min="15107" max="15107" width="6.5" style="80" customWidth="1"/>
    <col min="15108" max="15110" width="13.75" style="80" customWidth="1"/>
    <col min="15111" max="15111" width="16.875" style="80" customWidth="1"/>
    <col min="15112" max="15112" width="7.5" style="80" bestFit="1" customWidth="1"/>
    <col min="15113" max="15113" width="17" style="80" customWidth="1"/>
    <col min="15114" max="15114" width="9.5" style="80" customWidth="1"/>
    <col min="15115" max="15360" width="9" style="80"/>
    <col min="15361" max="15361" width="5.875" style="80" customWidth="1"/>
    <col min="15362" max="15362" width="14.125" style="80" customWidth="1"/>
    <col min="15363" max="15363" width="6.5" style="80" customWidth="1"/>
    <col min="15364" max="15366" width="13.75" style="80" customWidth="1"/>
    <col min="15367" max="15367" width="16.875" style="80" customWidth="1"/>
    <col min="15368" max="15368" width="7.5" style="80" bestFit="1" customWidth="1"/>
    <col min="15369" max="15369" width="17" style="80" customWidth="1"/>
    <col min="15370" max="15370" width="9.5" style="80" customWidth="1"/>
    <col min="15371" max="15616" width="9" style="80"/>
    <col min="15617" max="15617" width="5.875" style="80" customWidth="1"/>
    <col min="15618" max="15618" width="14.125" style="80" customWidth="1"/>
    <col min="15619" max="15619" width="6.5" style="80" customWidth="1"/>
    <col min="15620" max="15622" width="13.75" style="80" customWidth="1"/>
    <col min="15623" max="15623" width="16.875" style="80" customWidth="1"/>
    <col min="15624" max="15624" width="7.5" style="80" bestFit="1" customWidth="1"/>
    <col min="15625" max="15625" width="17" style="80" customWidth="1"/>
    <col min="15626" max="15626" width="9.5" style="80" customWidth="1"/>
    <col min="15627" max="15872" width="9" style="80"/>
    <col min="15873" max="15873" width="5.875" style="80" customWidth="1"/>
    <col min="15874" max="15874" width="14.125" style="80" customWidth="1"/>
    <col min="15875" max="15875" width="6.5" style="80" customWidth="1"/>
    <col min="15876" max="15878" width="13.75" style="80" customWidth="1"/>
    <col min="15879" max="15879" width="16.875" style="80" customWidth="1"/>
    <col min="15880" max="15880" width="7.5" style="80" bestFit="1" customWidth="1"/>
    <col min="15881" max="15881" width="17" style="80" customWidth="1"/>
    <col min="15882" max="15882" width="9.5" style="80" customWidth="1"/>
    <col min="15883" max="16128" width="9" style="80"/>
    <col min="16129" max="16129" width="5.875" style="80" customWidth="1"/>
    <col min="16130" max="16130" width="14.125" style="80" customWidth="1"/>
    <col min="16131" max="16131" width="6.5" style="80" customWidth="1"/>
    <col min="16132" max="16134" width="13.75" style="80" customWidth="1"/>
    <col min="16135" max="16135" width="16.875" style="80" customWidth="1"/>
    <col min="16136" max="16136" width="7.5" style="80" bestFit="1" customWidth="1"/>
    <col min="16137" max="16137" width="17" style="80" customWidth="1"/>
    <col min="16138" max="16138" width="9.5" style="80" customWidth="1"/>
    <col min="16139" max="16384" width="9" style="80"/>
  </cols>
  <sheetData>
    <row r="2" spans="1:10" s="79" customFormat="1" ht="25.5" customHeight="1">
      <c r="A2" s="339" t="s">
        <v>167</v>
      </c>
      <c r="B2" s="339"/>
      <c r="C2" s="339"/>
      <c r="D2" s="339"/>
      <c r="E2" s="339"/>
      <c r="F2" s="339"/>
      <c r="G2" s="339"/>
      <c r="H2" s="339"/>
      <c r="I2" s="339"/>
      <c r="J2" s="339"/>
    </row>
    <row r="3" spans="1:10" ht="11.25" customHeight="1">
      <c r="A3" s="352"/>
      <c r="B3" s="352"/>
      <c r="C3" s="352"/>
      <c r="D3" s="352"/>
      <c r="E3" s="352"/>
      <c r="F3" s="352"/>
      <c r="G3" s="352"/>
      <c r="H3" s="352"/>
      <c r="I3" s="352"/>
      <c r="J3" s="352"/>
    </row>
    <row r="4" spans="1:10" ht="27" customHeight="1">
      <c r="A4" s="133" t="s">
        <v>115</v>
      </c>
      <c r="B4" s="133" t="s">
        <v>123</v>
      </c>
      <c r="C4" s="133" t="s">
        <v>168</v>
      </c>
      <c r="D4" s="134" t="s">
        <v>169</v>
      </c>
      <c r="E4" s="134" t="s">
        <v>118</v>
      </c>
      <c r="F4" s="134" t="s">
        <v>135</v>
      </c>
      <c r="G4" s="83" t="s">
        <v>170</v>
      </c>
      <c r="H4" s="133" t="s">
        <v>171</v>
      </c>
      <c r="I4" s="133" t="s">
        <v>172</v>
      </c>
      <c r="J4" s="133" t="s">
        <v>16</v>
      </c>
    </row>
    <row r="5" spans="1:10" ht="20.100000000000001" customHeight="1">
      <c r="A5" s="90"/>
      <c r="B5" s="84"/>
      <c r="C5" s="84"/>
      <c r="D5" s="88"/>
      <c r="E5" s="88"/>
      <c r="F5" s="56">
        <f>D5*E5</f>
        <v>0</v>
      </c>
      <c r="G5" s="154" t="e">
        <f>F5/$F$17</f>
        <v>#DIV/0!</v>
      </c>
      <c r="H5" s="84"/>
      <c r="I5" s="90"/>
      <c r="J5" s="84"/>
    </row>
    <row r="6" spans="1:10" ht="20.100000000000001" customHeight="1">
      <c r="A6" s="90"/>
      <c r="B6" s="84"/>
      <c r="C6" s="84"/>
      <c r="D6" s="88"/>
      <c r="E6" s="88"/>
      <c r="F6" s="56">
        <f t="shared" ref="F6:F15" si="0">D6*E6</f>
        <v>0</v>
      </c>
      <c r="G6" s="154" t="e">
        <f t="shared" ref="G6:G15" si="1">F6/$F$17</f>
        <v>#DIV/0!</v>
      </c>
      <c r="H6" s="84"/>
      <c r="I6" s="90"/>
      <c r="J6" s="84"/>
    </row>
    <row r="7" spans="1:10" ht="20.100000000000001" customHeight="1">
      <c r="A7" s="90"/>
      <c r="B7" s="84"/>
      <c r="C7" s="84"/>
      <c r="D7" s="88"/>
      <c r="E7" s="88"/>
      <c r="F7" s="56">
        <f t="shared" si="0"/>
        <v>0</v>
      </c>
      <c r="G7" s="154" t="e">
        <f t="shared" si="1"/>
        <v>#DIV/0!</v>
      </c>
      <c r="H7" s="84"/>
      <c r="I7" s="90"/>
      <c r="J7" s="84"/>
    </row>
    <row r="8" spans="1:10" ht="20.100000000000001" customHeight="1">
      <c r="A8" s="90"/>
      <c r="B8" s="84"/>
      <c r="C8" s="84"/>
      <c r="D8" s="88"/>
      <c r="E8" s="88"/>
      <c r="F8" s="56">
        <f t="shared" si="0"/>
        <v>0</v>
      </c>
      <c r="G8" s="154" t="e">
        <f t="shared" si="1"/>
        <v>#DIV/0!</v>
      </c>
      <c r="H8" s="84"/>
      <c r="I8" s="90"/>
      <c r="J8" s="84"/>
    </row>
    <row r="9" spans="1:10" ht="20.100000000000001" customHeight="1">
      <c r="A9" s="90"/>
      <c r="B9" s="84"/>
      <c r="C9" s="84"/>
      <c r="D9" s="88"/>
      <c r="E9" s="88"/>
      <c r="F9" s="56">
        <f t="shared" si="0"/>
        <v>0</v>
      </c>
      <c r="G9" s="154" t="e">
        <f t="shared" si="1"/>
        <v>#DIV/0!</v>
      </c>
      <c r="H9" s="84"/>
      <c r="I9" s="90"/>
      <c r="J9" s="84"/>
    </row>
    <row r="10" spans="1:10" ht="20.100000000000001" customHeight="1">
      <c r="A10" s="90"/>
      <c r="B10" s="84"/>
      <c r="C10" s="84"/>
      <c r="D10" s="88"/>
      <c r="E10" s="88"/>
      <c r="F10" s="56">
        <f t="shared" si="0"/>
        <v>0</v>
      </c>
      <c r="G10" s="154" t="e">
        <f t="shared" si="1"/>
        <v>#DIV/0!</v>
      </c>
      <c r="H10" s="84"/>
      <c r="I10" s="90"/>
      <c r="J10" s="84"/>
    </row>
    <row r="11" spans="1:10" ht="20.100000000000001" customHeight="1">
      <c r="A11" s="90"/>
      <c r="B11" s="84"/>
      <c r="C11" s="84"/>
      <c r="D11" s="88"/>
      <c r="E11" s="88"/>
      <c r="F11" s="56">
        <f t="shared" si="0"/>
        <v>0</v>
      </c>
      <c r="G11" s="154" t="e">
        <f t="shared" si="1"/>
        <v>#DIV/0!</v>
      </c>
      <c r="H11" s="84"/>
      <c r="I11" s="90"/>
      <c r="J11" s="84"/>
    </row>
    <row r="12" spans="1:10" ht="20.100000000000001" customHeight="1">
      <c r="A12" s="90"/>
      <c r="B12" s="84"/>
      <c r="C12" s="84"/>
      <c r="D12" s="88"/>
      <c r="E12" s="88"/>
      <c r="F12" s="56">
        <f t="shared" si="0"/>
        <v>0</v>
      </c>
      <c r="G12" s="154" t="e">
        <f t="shared" si="1"/>
        <v>#DIV/0!</v>
      </c>
      <c r="H12" s="84"/>
      <c r="I12" s="90"/>
      <c r="J12" s="84"/>
    </row>
    <row r="13" spans="1:10" ht="20.100000000000001" customHeight="1">
      <c r="A13" s="90"/>
      <c r="B13" s="84"/>
      <c r="C13" s="84"/>
      <c r="D13" s="88"/>
      <c r="E13" s="88"/>
      <c r="F13" s="56">
        <f t="shared" si="0"/>
        <v>0</v>
      </c>
      <c r="G13" s="154" t="e">
        <f t="shared" si="1"/>
        <v>#DIV/0!</v>
      </c>
      <c r="H13" s="84"/>
      <c r="I13" s="90"/>
      <c r="J13" s="84"/>
    </row>
    <row r="14" spans="1:10" ht="20.100000000000001" customHeight="1">
      <c r="A14" s="90"/>
      <c r="B14" s="84"/>
      <c r="C14" s="84"/>
      <c r="D14" s="88"/>
      <c r="E14" s="88"/>
      <c r="F14" s="56">
        <f t="shared" si="0"/>
        <v>0</v>
      </c>
      <c r="G14" s="154" t="e">
        <f t="shared" si="1"/>
        <v>#DIV/0!</v>
      </c>
      <c r="H14" s="84"/>
      <c r="I14" s="90"/>
      <c r="J14" s="84"/>
    </row>
    <row r="15" spans="1:10" ht="20.100000000000001" customHeight="1">
      <c r="A15" s="90"/>
      <c r="B15" s="84"/>
      <c r="C15" s="84"/>
      <c r="D15" s="88"/>
      <c r="E15" s="88"/>
      <c r="F15" s="56">
        <f t="shared" si="0"/>
        <v>0</v>
      </c>
      <c r="G15" s="154" t="e">
        <f t="shared" si="1"/>
        <v>#DIV/0!</v>
      </c>
      <c r="H15" s="84"/>
      <c r="I15" s="155"/>
      <c r="J15" s="84"/>
    </row>
    <row r="16" spans="1:10" ht="20.100000000000001" customHeight="1">
      <c r="A16" s="90" t="s">
        <v>59</v>
      </c>
      <c r="B16" s="72" t="s">
        <v>173</v>
      </c>
      <c r="C16" s="72" t="s">
        <v>173</v>
      </c>
      <c r="D16" s="56">
        <f>SUM(D5:D15)</f>
        <v>0</v>
      </c>
      <c r="E16" s="53" t="s">
        <v>173</v>
      </c>
      <c r="F16" s="56">
        <f>SUM(F5:F15)</f>
        <v>0</v>
      </c>
      <c r="G16" s="154" t="e">
        <f>SUM(G5:G15)</f>
        <v>#DIV/0!</v>
      </c>
      <c r="H16" s="72" t="s">
        <v>40</v>
      </c>
      <c r="I16" s="72" t="s">
        <v>40</v>
      </c>
      <c r="J16" s="72" t="s">
        <v>40</v>
      </c>
    </row>
    <row r="17" spans="1:10" ht="29.25" customHeight="1">
      <c r="A17" s="156" t="s">
        <v>174</v>
      </c>
      <c r="B17" s="72" t="s">
        <v>40</v>
      </c>
      <c r="C17" s="72" t="s">
        <v>40</v>
      </c>
      <c r="D17" s="53" t="s">
        <v>40</v>
      </c>
      <c r="E17" s="53" t="s">
        <v>40</v>
      </c>
      <c r="F17" s="157"/>
      <c r="G17" s="72" t="s">
        <v>40</v>
      </c>
      <c r="H17" s="72" t="s">
        <v>40</v>
      </c>
      <c r="I17" s="72" t="s">
        <v>173</v>
      </c>
      <c r="J17" s="72" t="s">
        <v>40</v>
      </c>
    </row>
    <row r="18" spans="1:10" ht="15" customHeight="1">
      <c r="A18" s="137"/>
      <c r="F18" s="158"/>
    </row>
    <row r="19" spans="1:10" ht="15" customHeight="1"/>
    <row r="20" spans="1:10" ht="15" customHeight="1"/>
  </sheetData>
  <mergeCells count="2">
    <mergeCell ref="A2:J2"/>
    <mergeCell ref="A3:J3"/>
  </mergeCells>
  <phoneticPr fontId="1" type="noConversion"/>
  <dataValidations count="1">
    <dataValidation type="list" allowBlank="1" showInputMessage="1" showErrorMessage="1" sqref="I5:I15 JE5:JE15 TA5:TA15 ACW5:ACW15 AMS5:AMS15 AWO5:AWO15 BGK5:BGK15 BQG5:BQG15 CAC5:CAC15 CJY5:CJY15 CTU5:CTU15 DDQ5:DDQ15 DNM5:DNM15 DXI5:DXI15 EHE5:EHE15 ERA5:ERA15 FAW5:FAW15 FKS5:FKS15 FUO5:FUO15 GEK5:GEK15 GOG5:GOG15 GYC5:GYC15 HHY5:HHY15 HRU5:HRU15 IBQ5:IBQ15 ILM5:ILM15 IVI5:IVI15 JFE5:JFE15 JPA5:JPA15 JYW5:JYW15 KIS5:KIS15 KSO5:KSO15 LCK5:LCK15 LMG5:LMG15 LWC5:LWC15 MFY5:MFY15 MPU5:MPU15 MZQ5:MZQ15 NJM5:NJM15 NTI5:NTI15 ODE5:ODE15 ONA5:ONA15 OWW5:OWW15 PGS5:PGS15 PQO5:PQO15 QAK5:QAK15 QKG5:QKG15 QUC5:QUC15 RDY5:RDY15 RNU5:RNU15 RXQ5:RXQ15 SHM5:SHM15 SRI5:SRI15 TBE5:TBE15 TLA5:TLA15 TUW5:TUW15 UES5:UES15 UOO5:UOO15 UYK5:UYK15 VIG5:VIG15 VSC5:VSC15 WBY5:WBY15 WLU5:WLU15 WVQ5:WVQ15 I65541:I65551 JE65541:JE65551 TA65541:TA65551 ACW65541:ACW65551 AMS65541:AMS65551 AWO65541:AWO65551 BGK65541:BGK65551 BQG65541:BQG65551 CAC65541:CAC65551 CJY65541:CJY65551 CTU65541:CTU65551 DDQ65541:DDQ65551 DNM65541:DNM65551 DXI65541:DXI65551 EHE65541:EHE65551 ERA65541:ERA65551 FAW65541:FAW65551 FKS65541:FKS65551 FUO65541:FUO65551 GEK65541:GEK65551 GOG65541:GOG65551 GYC65541:GYC65551 HHY65541:HHY65551 HRU65541:HRU65551 IBQ65541:IBQ65551 ILM65541:ILM65551 IVI65541:IVI65551 JFE65541:JFE65551 JPA65541:JPA65551 JYW65541:JYW65551 KIS65541:KIS65551 KSO65541:KSO65551 LCK65541:LCK65551 LMG65541:LMG65551 LWC65541:LWC65551 MFY65541:MFY65551 MPU65541:MPU65551 MZQ65541:MZQ65551 NJM65541:NJM65551 NTI65541:NTI65551 ODE65541:ODE65551 ONA65541:ONA65551 OWW65541:OWW65551 PGS65541:PGS65551 PQO65541:PQO65551 QAK65541:QAK65551 QKG65541:QKG65551 QUC65541:QUC65551 RDY65541:RDY65551 RNU65541:RNU65551 RXQ65541:RXQ65551 SHM65541:SHM65551 SRI65541:SRI65551 TBE65541:TBE65551 TLA65541:TLA65551 TUW65541:TUW65551 UES65541:UES65551 UOO65541:UOO65551 UYK65541:UYK65551 VIG65541:VIG65551 VSC65541:VSC65551 WBY65541:WBY65551 WLU65541:WLU65551 WVQ65541:WVQ65551 I131077:I131087 JE131077:JE131087 TA131077:TA131087 ACW131077:ACW131087 AMS131077:AMS131087 AWO131077:AWO131087 BGK131077:BGK131087 BQG131077:BQG131087 CAC131077:CAC131087 CJY131077:CJY131087 CTU131077:CTU131087 DDQ131077:DDQ131087 DNM131077:DNM131087 DXI131077:DXI131087 EHE131077:EHE131087 ERA131077:ERA131087 FAW131077:FAW131087 FKS131077:FKS131087 FUO131077:FUO131087 GEK131077:GEK131087 GOG131077:GOG131087 GYC131077:GYC131087 HHY131077:HHY131087 HRU131077:HRU131087 IBQ131077:IBQ131087 ILM131077:ILM131087 IVI131077:IVI131087 JFE131077:JFE131087 JPA131077:JPA131087 JYW131077:JYW131087 KIS131077:KIS131087 KSO131077:KSO131087 LCK131077:LCK131087 LMG131077:LMG131087 LWC131077:LWC131087 MFY131077:MFY131087 MPU131077:MPU131087 MZQ131077:MZQ131087 NJM131077:NJM131087 NTI131077:NTI131087 ODE131077:ODE131087 ONA131077:ONA131087 OWW131077:OWW131087 PGS131077:PGS131087 PQO131077:PQO131087 QAK131077:QAK131087 QKG131077:QKG131087 QUC131077:QUC131087 RDY131077:RDY131087 RNU131077:RNU131087 RXQ131077:RXQ131087 SHM131077:SHM131087 SRI131077:SRI131087 TBE131077:TBE131087 TLA131077:TLA131087 TUW131077:TUW131087 UES131077:UES131087 UOO131077:UOO131087 UYK131077:UYK131087 VIG131077:VIG131087 VSC131077:VSC131087 WBY131077:WBY131087 WLU131077:WLU131087 WVQ131077:WVQ131087 I196613:I196623 JE196613:JE196623 TA196613:TA196623 ACW196613:ACW196623 AMS196613:AMS196623 AWO196613:AWO196623 BGK196613:BGK196623 BQG196613:BQG196623 CAC196613:CAC196623 CJY196613:CJY196623 CTU196613:CTU196623 DDQ196613:DDQ196623 DNM196613:DNM196623 DXI196613:DXI196623 EHE196613:EHE196623 ERA196613:ERA196623 FAW196613:FAW196623 FKS196613:FKS196623 FUO196613:FUO196623 GEK196613:GEK196623 GOG196613:GOG196623 GYC196613:GYC196623 HHY196613:HHY196623 HRU196613:HRU196623 IBQ196613:IBQ196623 ILM196613:ILM196623 IVI196613:IVI196623 JFE196613:JFE196623 JPA196613:JPA196623 JYW196613:JYW196623 KIS196613:KIS196623 KSO196613:KSO196623 LCK196613:LCK196623 LMG196613:LMG196623 LWC196613:LWC196623 MFY196613:MFY196623 MPU196613:MPU196623 MZQ196613:MZQ196623 NJM196613:NJM196623 NTI196613:NTI196623 ODE196613:ODE196623 ONA196613:ONA196623 OWW196613:OWW196623 PGS196613:PGS196623 PQO196613:PQO196623 QAK196613:QAK196623 QKG196613:QKG196623 QUC196613:QUC196623 RDY196613:RDY196623 RNU196613:RNU196623 RXQ196613:RXQ196623 SHM196613:SHM196623 SRI196613:SRI196623 TBE196613:TBE196623 TLA196613:TLA196623 TUW196613:TUW196623 UES196613:UES196623 UOO196613:UOO196623 UYK196613:UYK196623 VIG196613:VIG196623 VSC196613:VSC196623 WBY196613:WBY196623 WLU196613:WLU196623 WVQ196613:WVQ196623 I262149:I262159 JE262149:JE262159 TA262149:TA262159 ACW262149:ACW262159 AMS262149:AMS262159 AWO262149:AWO262159 BGK262149:BGK262159 BQG262149:BQG262159 CAC262149:CAC262159 CJY262149:CJY262159 CTU262149:CTU262159 DDQ262149:DDQ262159 DNM262149:DNM262159 DXI262149:DXI262159 EHE262149:EHE262159 ERA262149:ERA262159 FAW262149:FAW262159 FKS262149:FKS262159 FUO262149:FUO262159 GEK262149:GEK262159 GOG262149:GOG262159 GYC262149:GYC262159 HHY262149:HHY262159 HRU262149:HRU262159 IBQ262149:IBQ262159 ILM262149:ILM262159 IVI262149:IVI262159 JFE262149:JFE262159 JPA262149:JPA262159 JYW262149:JYW262159 KIS262149:KIS262159 KSO262149:KSO262159 LCK262149:LCK262159 LMG262149:LMG262159 LWC262149:LWC262159 MFY262149:MFY262159 MPU262149:MPU262159 MZQ262149:MZQ262159 NJM262149:NJM262159 NTI262149:NTI262159 ODE262149:ODE262159 ONA262149:ONA262159 OWW262149:OWW262159 PGS262149:PGS262159 PQO262149:PQO262159 QAK262149:QAK262159 QKG262149:QKG262159 QUC262149:QUC262159 RDY262149:RDY262159 RNU262149:RNU262159 RXQ262149:RXQ262159 SHM262149:SHM262159 SRI262149:SRI262159 TBE262149:TBE262159 TLA262149:TLA262159 TUW262149:TUW262159 UES262149:UES262159 UOO262149:UOO262159 UYK262149:UYK262159 VIG262149:VIG262159 VSC262149:VSC262159 WBY262149:WBY262159 WLU262149:WLU262159 WVQ262149:WVQ262159 I327685:I327695 JE327685:JE327695 TA327685:TA327695 ACW327685:ACW327695 AMS327685:AMS327695 AWO327685:AWO327695 BGK327685:BGK327695 BQG327685:BQG327695 CAC327685:CAC327695 CJY327685:CJY327695 CTU327685:CTU327695 DDQ327685:DDQ327695 DNM327685:DNM327695 DXI327685:DXI327695 EHE327685:EHE327695 ERA327685:ERA327695 FAW327685:FAW327695 FKS327685:FKS327695 FUO327685:FUO327695 GEK327685:GEK327695 GOG327685:GOG327695 GYC327685:GYC327695 HHY327685:HHY327695 HRU327685:HRU327695 IBQ327685:IBQ327695 ILM327685:ILM327695 IVI327685:IVI327695 JFE327685:JFE327695 JPA327685:JPA327695 JYW327685:JYW327695 KIS327685:KIS327695 KSO327685:KSO327695 LCK327685:LCK327695 LMG327685:LMG327695 LWC327685:LWC327695 MFY327685:MFY327695 MPU327685:MPU327695 MZQ327685:MZQ327695 NJM327685:NJM327695 NTI327685:NTI327695 ODE327685:ODE327695 ONA327685:ONA327695 OWW327685:OWW327695 PGS327685:PGS327695 PQO327685:PQO327695 QAK327685:QAK327695 QKG327685:QKG327695 QUC327685:QUC327695 RDY327685:RDY327695 RNU327685:RNU327695 RXQ327685:RXQ327695 SHM327685:SHM327695 SRI327685:SRI327695 TBE327685:TBE327695 TLA327685:TLA327695 TUW327685:TUW327695 UES327685:UES327695 UOO327685:UOO327695 UYK327685:UYK327695 VIG327685:VIG327695 VSC327685:VSC327695 WBY327685:WBY327695 WLU327685:WLU327695 WVQ327685:WVQ327695 I393221:I393231 JE393221:JE393231 TA393221:TA393231 ACW393221:ACW393231 AMS393221:AMS393231 AWO393221:AWO393231 BGK393221:BGK393231 BQG393221:BQG393231 CAC393221:CAC393231 CJY393221:CJY393231 CTU393221:CTU393231 DDQ393221:DDQ393231 DNM393221:DNM393231 DXI393221:DXI393231 EHE393221:EHE393231 ERA393221:ERA393231 FAW393221:FAW393231 FKS393221:FKS393231 FUO393221:FUO393231 GEK393221:GEK393231 GOG393221:GOG393231 GYC393221:GYC393231 HHY393221:HHY393231 HRU393221:HRU393231 IBQ393221:IBQ393231 ILM393221:ILM393231 IVI393221:IVI393231 JFE393221:JFE393231 JPA393221:JPA393231 JYW393221:JYW393231 KIS393221:KIS393231 KSO393221:KSO393231 LCK393221:LCK393231 LMG393221:LMG393231 LWC393221:LWC393231 MFY393221:MFY393231 MPU393221:MPU393231 MZQ393221:MZQ393231 NJM393221:NJM393231 NTI393221:NTI393231 ODE393221:ODE393231 ONA393221:ONA393231 OWW393221:OWW393231 PGS393221:PGS393231 PQO393221:PQO393231 QAK393221:QAK393231 QKG393221:QKG393231 QUC393221:QUC393231 RDY393221:RDY393231 RNU393221:RNU393231 RXQ393221:RXQ393231 SHM393221:SHM393231 SRI393221:SRI393231 TBE393221:TBE393231 TLA393221:TLA393231 TUW393221:TUW393231 UES393221:UES393231 UOO393221:UOO393231 UYK393221:UYK393231 VIG393221:VIG393231 VSC393221:VSC393231 WBY393221:WBY393231 WLU393221:WLU393231 WVQ393221:WVQ393231 I458757:I458767 JE458757:JE458767 TA458757:TA458767 ACW458757:ACW458767 AMS458757:AMS458767 AWO458757:AWO458767 BGK458757:BGK458767 BQG458757:BQG458767 CAC458757:CAC458767 CJY458757:CJY458767 CTU458757:CTU458767 DDQ458757:DDQ458767 DNM458757:DNM458767 DXI458757:DXI458767 EHE458757:EHE458767 ERA458757:ERA458767 FAW458757:FAW458767 FKS458757:FKS458767 FUO458757:FUO458767 GEK458757:GEK458767 GOG458757:GOG458767 GYC458757:GYC458767 HHY458757:HHY458767 HRU458757:HRU458767 IBQ458757:IBQ458767 ILM458757:ILM458767 IVI458757:IVI458767 JFE458757:JFE458767 JPA458757:JPA458767 JYW458757:JYW458767 KIS458757:KIS458767 KSO458757:KSO458767 LCK458757:LCK458767 LMG458757:LMG458767 LWC458757:LWC458767 MFY458757:MFY458767 MPU458757:MPU458767 MZQ458757:MZQ458767 NJM458757:NJM458767 NTI458757:NTI458767 ODE458757:ODE458767 ONA458757:ONA458767 OWW458757:OWW458767 PGS458757:PGS458767 PQO458757:PQO458767 QAK458757:QAK458767 QKG458757:QKG458767 QUC458757:QUC458767 RDY458757:RDY458767 RNU458757:RNU458767 RXQ458757:RXQ458767 SHM458757:SHM458767 SRI458757:SRI458767 TBE458757:TBE458767 TLA458757:TLA458767 TUW458757:TUW458767 UES458757:UES458767 UOO458757:UOO458767 UYK458757:UYK458767 VIG458757:VIG458767 VSC458757:VSC458767 WBY458757:WBY458767 WLU458757:WLU458767 WVQ458757:WVQ458767 I524293:I524303 JE524293:JE524303 TA524293:TA524303 ACW524293:ACW524303 AMS524293:AMS524303 AWO524293:AWO524303 BGK524293:BGK524303 BQG524293:BQG524303 CAC524293:CAC524303 CJY524293:CJY524303 CTU524293:CTU524303 DDQ524293:DDQ524303 DNM524293:DNM524303 DXI524293:DXI524303 EHE524293:EHE524303 ERA524293:ERA524303 FAW524293:FAW524303 FKS524293:FKS524303 FUO524293:FUO524303 GEK524293:GEK524303 GOG524293:GOG524303 GYC524293:GYC524303 HHY524293:HHY524303 HRU524293:HRU524303 IBQ524293:IBQ524303 ILM524293:ILM524303 IVI524293:IVI524303 JFE524293:JFE524303 JPA524293:JPA524303 JYW524293:JYW524303 KIS524293:KIS524303 KSO524293:KSO524303 LCK524293:LCK524303 LMG524293:LMG524303 LWC524293:LWC524303 MFY524293:MFY524303 MPU524293:MPU524303 MZQ524293:MZQ524303 NJM524293:NJM524303 NTI524293:NTI524303 ODE524293:ODE524303 ONA524293:ONA524303 OWW524293:OWW524303 PGS524293:PGS524303 PQO524293:PQO524303 QAK524293:QAK524303 QKG524293:QKG524303 QUC524293:QUC524303 RDY524293:RDY524303 RNU524293:RNU524303 RXQ524293:RXQ524303 SHM524293:SHM524303 SRI524293:SRI524303 TBE524293:TBE524303 TLA524293:TLA524303 TUW524293:TUW524303 UES524293:UES524303 UOO524293:UOO524303 UYK524293:UYK524303 VIG524293:VIG524303 VSC524293:VSC524303 WBY524293:WBY524303 WLU524293:WLU524303 WVQ524293:WVQ524303 I589829:I589839 JE589829:JE589839 TA589829:TA589839 ACW589829:ACW589839 AMS589829:AMS589839 AWO589829:AWO589839 BGK589829:BGK589839 BQG589829:BQG589839 CAC589829:CAC589839 CJY589829:CJY589839 CTU589829:CTU589839 DDQ589829:DDQ589839 DNM589829:DNM589839 DXI589829:DXI589839 EHE589829:EHE589839 ERA589829:ERA589839 FAW589829:FAW589839 FKS589829:FKS589839 FUO589829:FUO589839 GEK589829:GEK589839 GOG589829:GOG589839 GYC589829:GYC589839 HHY589829:HHY589839 HRU589829:HRU589839 IBQ589829:IBQ589839 ILM589829:ILM589839 IVI589829:IVI589839 JFE589829:JFE589839 JPA589829:JPA589839 JYW589829:JYW589839 KIS589829:KIS589839 KSO589829:KSO589839 LCK589829:LCK589839 LMG589829:LMG589839 LWC589829:LWC589839 MFY589829:MFY589839 MPU589829:MPU589839 MZQ589829:MZQ589839 NJM589829:NJM589839 NTI589829:NTI589839 ODE589829:ODE589839 ONA589829:ONA589839 OWW589829:OWW589839 PGS589829:PGS589839 PQO589829:PQO589839 QAK589829:QAK589839 QKG589829:QKG589839 QUC589829:QUC589839 RDY589829:RDY589839 RNU589829:RNU589839 RXQ589829:RXQ589839 SHM589829:SHM589839 SRI589829:SRI589839 TBE589829:TBE589839 TLA589829:TLA589839 TUW589829:TUW589839 UES589829:UES589839 UOO589829:UOO589839 UYK589829:UYK589839 VIG589829:VIG589839 VSC589829:VSC589839 WBY589829:WBY589839 WLU589829:WLU589839 WVQ589829:WVQ589839 I655365:I655375 JE655365:JE655375 TA655365:TA655375 ACW655365:ACW655375 AMS655365:AMS655375 AWO655365:AWO655375 BGK655365:BGK655375 BQG655365:BQG655375 CAC655365:CAC655375 CJY655365:CJY655375 CTU655365:CTU655375 DDQ655365:DDQ655375 DNM655365:DNM655375 DXI655365:DXI655375 EHE655365:EHE655375 ERA655365:ERA655375 FAW655365:FAW655375 FKS655365:FKS655375 FUO655365:FUO655375 GEK655365:GEK655375 GOG655365:GOG655375 GYC655365:GYC655375 HHY655365:HHY655375 HRU655365:HRU655375 IBQ655365:IBQ655375 ILM655365:ILM655375 IVI655365:IVI655375 JFE655365:JFE655375 JPA655365:JPA655375 JYW655365:JYW655375 KIS655365:KIS655375 KSO655365:KSO655375 LCK655365:LCK655375 LMG655365:LMG655375 LWC655365:LWC655375 MFY655365:MFY655375 MPU655365:MPU655375 MZQ655365:MZQ655375 NJM655365:NJM655375 NTI655365:NTI655375 ODE655365:ODE655375 ONA655365:ONA655375 OWW655365:OWW655375 PGS655365:PGS655375 PQO655365:PQO655375 QAK655365:QAK655375 QKG655365:QKG655375 QUC655365:QUC655375 RDY655365:RDY655375 RNU655365:RNU655375 RXQ655365:RXQ655375 SHM655365:SHM655375 SRI655365:SRI655375 TBE655365:TBE655375 TLA655365:TLA655375 TUW655365:TUW655375 UES655365:UES655375 UOO655365:UOO655375 UYK655365:UYK655375 VIG655365:VIG655375 VSC655365:VSC655375 WBY655365:WBY655375 WLU655365:WLU655375 WVQ655365:WVQ655375 I720901:I720911 JE720901:JE720911 TA720901:TA720911 ACW720901:ACW720911 AMS720901:AMS720911 AWO720901:AWO720911 BGK720901:BGK720911 BQG720901:BQG720911 CAC720901:CAC720911 CJY720901:CJY720911 CTU720901:CTU720911 DDQ720901:DDQ720911 DNM720901:DNM720911 DXI720901:DXI720911 EHE720901:EHE720911 ERA720901:ERA720911 FAW720901:FAW720911 FKS720901:FKS720911 FUO720901:FUO720911 GEK720901:GEK720911 GOG720901:GOG720911 GYC720901:GYC720911 HHY720901:HHY720911 HRU720901:HRU720911 IBQ720901:IBQ720911 ILM720901:ILM720911 IVI720901:IVI720911 JFE720901:JFE720911 JPA720901:JPA720911 JYW720901:JYW720911 KIS720901:KIS720911 KSO720901:KSO720911 LCK720901:LCK720911 LMG720901:LMG720911 LWC720901:LWC720911 MFY720901:MFY720911 MPU720901:MPU720911 MZQ720901:MZQ720911 NJM720901:NJM720911 NTI720901:NTI720911 ODE720901:ODE720911 ONA720901:ONA720911 OWW720901:OWW720911 PGS720901:PGS720911 PQO720901:PQO720911 QAK720901:QAK720911 QKG720901:QKG720911 QUC720901:QUC720911 RDY720901:RDY720911 RNU720901:RNU720911 RXQ720901:RXQ720911 SHM720901:SHM720911 SRI720901:SRI720911 TBE720901:TBE720911 TLA720901:TLA720911 TUW720901:TUW720911 UES720901:UES720911 UOO720901:UOO720911 UYK720901:UYK720911 VIG720901:VIG720911 VSC720901:VSC720911 WBY720901:WBY720911 WLU720901:WLU720911 WVQ720901:WVQ720911 I786437:I786447 JE786437:JE786447 TA786437:TA786447 ACW786437:ACW786447 AMS786437:AMS786447 AWO786437:AWO786447 BGK786437:BGK786447 BQG786437:BQG786447 CAC786437:CAC786447 CJY786437:CJY786447 CTU786437:CTU786447 DDQ786437:DDQ786447 DNM786437:DNM786447 DXI786437:DXI786447 EHE786437:EHE786447 ERA786437:ERA786447 FAW786437:FAW786447 FKS786437:FKS786447 FUO786437:FUO786447 GEK786437:GEK786447 GOG786437:GOG786447 GYC786437:GYC786447 HHY786437:HHY786447 HRU786437:HRU786447 IBQ786437:IBQ786447 ILM786437:ILM786447 IVI786437:IVI786447 JFE786437:JFE786447 JPA786437:JPA786447 JYW786437:JYW786447 KIS786437:KIS786447 KSO786437:KSO786447 LCK786437:LCK786447 LMG786437:LMG786447 LWC786437:LWC786447 MFY786437:MFY786447 MPU786437:MPU786447 MZQ786437:MZQ786447 NJM786437:NJM786447 NTI786437:NTI786447 ODE786437:ODE786447 ONA786437:ONA786447 OWW786437:OWW786447 PGS786437:PGS786447 PQO786437:PQO786447 QAK786437:QAK786447 QKG786437:QKG786447 QUC786437:QUC786447 RDY786437:RDY786447 RNU786437:RNU786447 RXQ786437:RXQ786447 SHM786437:SHM786447 SRI786437:SRI786447 TBE786437:TBE786447 TLA786437:TLA786447 TUW786437:TUW786447 UES786437:UES786447 UOO786437:UOO786447 UYK786437:UYK786447 VIG786437:VIG786447 VSC786437:VSC786447 WBY786437:WBY786447 WLU786437:WLU786447 WVQ786437:WVQ786447 I851973:I851983 JE851973:JE851983 TA851973:TA851983 ACW851973:ACW851983 AMS851973:AMS851983 AWO851973:AWO851983 BGK851973:BGK851983 BQG851973:BQG851983 CAC851973:CAC851983 CJY851973:CJY851983 CTU851973:CTU851983 DDQ851973:DDQ851983 DNM851973:DNM851983 DXI851973:DXI851983 EHE851973:EHE851983 ERA851973:ERA851983 FAW851973:FAW851983 FKS851973:FKS851983 FUO851973:FUO851983 GEK851973:GEK851983 GOG851973:GOG851983 GYC851973:GYC851983 HHY851973:HHY851983 HRU851973:HRU851983 IBQ851973:IBQ851983 ILM851973:ILM851983 IVI851973:IVI851983 JFE851973:JFE851983 JPA851973:JPA851983 JYW851973:JYW851983 KIS851973:KIS851983 KSO851973:KSO851983 LCK851973:LCK851983 LMG851973:LMG851983 LWC851973:LWC851983 MFY851973:MFY851983 MPU851973:MPU851983 MZQ851973:MZQ851983 NJM851973:NJM851983 NTI851973:NTI851983 ODE851973:ODE851983 ONA851973:ONA851983 OWW851973:OWW851983 PGS851973:PGS851983 PQO851973:PQO851983 QAK851973:QAK851983 QKG851973:QKG851983 QUC851973:QUC851983 RDY851973:RDY851983 RNU851973:RNU851983 RXQ851973:RXQ851983 SHM851973:SHM851983 SRI851973:SRI851983 TBE851973:TBE851983 TLA851973:TLA851983 TUW851973:TUW851983 UES851973:UES851983 UOO851973:UOO851983 UYK851973:UYK851983 VIG851973:VIG851983 VSC851973:VSC851983 WBY851973:WBY851983 WLU851973:WLU851983 WVQ851973:WVQ851983 I917509:I917519 JE917509:JE917519 TA917509:TA917519 ACW917509:ACW917519 AMS917509:AMS917519 AWO917509:AWO917519 BGK917509:BGK917519 BQG917509:BQG917519 CAC917509:CAC917519 CJY917509:CJY917519 CTU917509:CTU917519 DDQ917509:DDQ917519 DNM917509:DNM917519 DXI917509:DXI917519 EHE917509:EHE917519 ERA917509:ERA917519 FAW917509:FAW917519 FKS917509:FKS917519 FUO917509:FUO917519 GEK917509:GEK917519 GOG917509:GOG917519 GYC917509:GYC917519 HHY917509:HHY917519 HRU917509:HRU917519 IBQ917509:IBQ917519 ILM917509:ILM917519 IVI917509:IVI917519 JFE917509:JFE917519 JPA917509:JPA917519 JYW917509:JYW917519 KIS917509:KIS917519 KSO917509:KSO917519 LCK917509:LCK917519 LMG917509:LMG917519 LWC917509:LWC917519 MFY917509:MFY917519 MPU917509:MPU917519 MZQ917509:MZQ917519 NJM917509:NJM917519 NTI917509:NTI917519 ODE917509:ODE917519 ONA917509:ONA917519 OWW917509:OWW917519 PGS917509:PGS917519 PQO917509:PQO917519 QAK917509:QAK917519 QKG917509:QKG917519 QUC917509:QUC917519 RDY917509:RDY917519 RNU917509:RNU917519 RXQ917509:RXQ917519 SHM917509:SHM917519 SRI917509:SRI917519 TBE917509:TBE917519 TLA917509:TLA917519 TUW917509:TUW917519 UES917509:UES917519 UOO917509:UOO917519 UYK917509:UYK917519 VIG917509:VIG917519 VSC917509:VSC917519 WBY917509:WBY917519 WLU917509:WLU917519 WVQ917509:WVQ917519 I983045:I983055 JE983045:JE983055 TA983045:TA983055 ACW983045:ACW983055 AMS983045:AMS983055 AWO983045:AWO983055 BGK983045:BGK983055 BQG983045:BQG983055 CAC983045:CAC983055 CJY983045:CJY983055 CTU983045:CTU983055 DDQ983045:DDQ983055 DNM983045:DNM983055 DXI983045:DXI983055 EHE983045:EHE983055 ERA983045:ERA983055 FAW983045:FAW983055 FKS983045:FKS983055 FUO983045:FUO983055 GEK983045:GEK983055 GOG983045:GOG983055 GYC983045:GYC983055 HHY983045:HHY983055 HRU983045:HRU983055 IBQ983045:IBQ983055 ILM983045:ILM983055 IVI983045:IVI983055 JFE983045:JFE983055 JPA983045:JPA983055 JYW983045:JYW983055 KIS983045:KIS983055 KSO983045:KSO983055 LCK983045:LCK983055 LMG983045:LMG983055 LWC983045:LWC983055 MFY983045:MFY983055 MPU983045:MPU983055 MZQ983045:MZQ983055 NJM983045:NJM983055 NTI983045:NTI983055 ODE983045:ODE983055 ONA983045:ONA983055 OWW983045:OWW983055 PGS983045:PGS983055 PQO983045:PQO983055 QAK983045:QAK983055 QKG983045:QKG983055 QUC983045:QUC983055 RDY983045:RDY983055 RNU983045:RNU983055 RXQ983045:RXQ983055 SHM983045:SHM983055 SRI983045:SRI983055 TBE983045:TBE983055 TLA983045:TLA983055 TUW983045:TUW983055 UES983045:UES983055 UOO983045:UOO983055 UYK983045:UYK983055 VIG983045:VIG983055 VSC983045:VSC983055 WBY983045:WBY983055 WLU983045:WLU983055 WVQ983045:WVQ983055" xr:uid="{00000000-0002-0000-1100-000000000000}">
      <formula1>"是,否"</formula1>
    </dataValidation>
  </dataValidation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17"/>
  <sheetViews>
    <sheetView workbookViewId="0">
      <selection activeCell="E16" sqref="E16:I16"/>
    </sheetView>
  </sheetViews>
  <sheetFormatPr defaultColWidth="9" defaultRowHeight="17.25" customHeight="1"/>
  <cols>
    <col min="1" max="1" width="5.875" style="80" customWidth="1"/>
    <col min="2" max="2" width="7.5" style="80" bestFit="1" customWidth="1"/>
    <col min="3" max="3" width="14.125" style="80" customWidth="1"/>
    <col min="4" max="4" width="11.375" style="80" bestFit="1" customWidth="1"/>
    <col min="5" max="9" width="13.75" style="138" customWidth="1"/>
    <col min="10" max="11" width="13.75" style="80" customWidth="1"/>
    <col min="12" max="12" width="9.625" style="80" customWidth="1"/>
    <col min="13" max="13" width="8.875" style="80" customWidth="1"/>
    <col min="14" max="15" width="13.75" style="80" customWidth="1"/>
    <col min="16" max="256" width="9" style="80"/>
    <col min="257" max="257" width="5.875" style="80" customWidth="1"/>
    <col min="258" max="258" width="7.5" style="80" bestFit="1" customWidth="1"/>
    <col min="259" max="259" width="14.125" style="80" customWidth="1"/>
    <col min="260" max="260" width="11.375" style="80" bestFit="1" customWidth="1"/>
    <col min="261" max="267" width="13.75" style="80" customWidth="1"/>
    <col min="268" max="268" width="9.625" style="80" customWidth="1"/>
    <col min="269" max="269" width="8.875" style="80" customWidth="1"/>
    <col min="270" max="271" width="13.75" style="80" customWidth="1"/>
    <col min="272" max="512" width="9" style="80"/>
    <col min="513" max="513" width="5.875" style="80" customWidth="1"/>
    <col min="514" max="514" width="7.5" style="80" bestFit="1" customWidth="1"/>
    <col min="515" max="515" width="14.125" style="80" customWidth="1"/>
    <col min="516" max="516" width="11.375" style="80" bestFit="1" customWidth="1"/>
    <col min="517" max="523" width="13.75" style="80" customWidth="1"/>
    <col min="524" max="524" width="9.625" style="80" customWidth="1"/>
    <col min="525" max="525" width="8.875" style="80" customWidth="1"/>
    <col min="526" max="527" width="13.75" style="80" customWidth="1"/>
    <col min="528" max="768" width="9" style="80"/>
    <col min="769" max="769" width="5.875" style="80" customWidth="1"/>
    <col min="770" max="770" width="7.5" style="80" bestFit="1" customWidth="1"/>
    <col min="771" max="771" width="14.125" style="80" customWidth="1"/>
    <col min="772" max="772" width="11.375" style="80" bestFit="1" customWidth="1"/>
    <col min="773" max="779" width="13.75" style="80" customWidth="1"/>
    <col min="780" max="780" width="9.625" style="80" customWidth="1"/>
    <col min="781" max="781" width="8.875" style="80" customWidth="1"/>
    <col min="782" max="783" width="13.75" style="80" customWidth="1"/>
    <col min="784" max="1024" width="9" style="80"/>
    <col min="1025" max="1025" width="5.875" style="80" customWidth="1"/>
    <col min="1026" max="1026" width="7.5" style="80" bestFit="1" customWidth="1"/>
    <col min="1027" max="1027" width="14.125" style="80" customWidth="1"/>
    <col min="1028" max="1028" width="11.375" style="80" bestFit="1" customWidth="1"/>
    <col min="1029" max="1035" width="13.75" style="80" customWidth="1"/>
    <col min="1036" max="1036" width="9.625" style="80" customWidth="1"/>
    <col min="1037" max="1037" width="8.875" style="80" customWidth="1"/>
    <col min="1038" max="1039" width="13.75" style="80" customWidth="1"/>
    <col min="1040" max="1280" width="9" style="80"/>
    <col min="1281" max="1281" width="5.875" style="80" customWidth="1"/>
    <col min="1282" max="1282" width="7.5" style="80" bestFit="1" customWidth="1"/>
    <col min="1283" max="1283" width="14.125" style="80" customWidth="1"/>
    <col min="1284" max="1284" width="11.375" style="80" bestFit="1" customWidth="1"/>
    <col min="1285" max="1291" width="13.75" style="80" customWidth="1"/>
    <col min="1292" max="1292" width="9.625" style="80" customWidth="1"/>
    <col min="1293" max="1293" width="8.875" style="80" customWidth="1"/>
    <col min="1294" max="1295" width="13.75" style="80" customWidth="1"/>
    <col min="1296" max="1536" width="9" style="80"/>
    <col min="1537" max="1537" width="5.875" style="80" customWidth="1"/>
    <col min="1538" max="1538" width="7.5" style="80" bestFit="1" customWidth="1"/>
    <col min="1539" max="1539" width="14.125" style="80" customWidth="1"/>
    <col min="1540" max="1540" width="11.375" style="80" bestFit="1" customWidth="1"/>
    <col min="1541" max="1547" width="13.75" style="80" customWidth="1"/>
    <col min="1548" max="1548" width="9.625" style="80" customWidth="1"/>
    <col min="1549" max="1549" width="8.875" style="80" customWidth="1"/>
    <col min="1550" max="1551" width="13.75" style="80" customWidth="1"/>
    <col min="1552" max="1792" width="9" style="80"/>
    <col min="1793" max="1793" width="5.875" style="80" customWidth="1"/>
    <col min="1794" max="1794" width="7.5" style="80" bestFit="1" customWidth="1"/>
    <col min="1795" max="1795" width="14.125" style="80" customWidth="1"/>
    <col min="1796" max="1796" width="11.375" style="80" bestFit="1" customWidth="1"/>
    <col min="1797" max="1803" width="13.75" style="80" customWidth="1"/>
    <col min="1804" max="1804" width="9.625" style="80" customWidth="1"/>
    <col min="1805" max="1805" width="8.875" style="80" customWidth="1"/>
    <col min="1806" max="1807" width="13.75" style="80" customWidth="1"/>
    <col min="1808" max="2048" width="9" style="80"/>
    <col min="2049" max="2049" width="5.875" style="80" customWidth="1"/>
    <col min="2050" max="2050" width="7.5" style="80" bestFit="1" customWidth="1"/>
    <col min="2051" max="2051" width="14.125" style="80" customWidth="1"/>
    <col min="2052" max="2052" width="11.375" style="80" bestFit="1" customWidth="1"/>
    <col min="2053" max="2059" width="13.75" style="80" customWidth="1"/>
    <col min="2060" max="2060" width="9.625" style="80" customWidth="1"/>
    <col min="2061" max="2061" width="8.875" style="80" customWidth="1"/>
    <col min="2062" max="2063" width="13.75" style="80" customWidth="1"/>
    <col min="2064" max="2304" width="9" style="80"/>
    <col min="2305" max="2305" width="5.875" style="80" customWidth="1"/>
    <col min="2306" max="2306" width="7.5" style="80" bestFit="1" customWidth="1"/>
    <col min="2307" max="2307" width="14.125" style="80" customWidth="1"/>
    <col min="2308" max="2308" width="11.375" style="80" bestFit="1" customWidth="1"/>
    <col min="2309" max="2315" width="13.75" style="80" customWidth="1"/>
    <col min="2316" max="2316" width="9.625" style="80" customWidth="1"/>
    <col min="2317" max="2317" width="8.875" style="80" customWidth="1"/>
    <col min="2318" max="2319" width="13.75" style="80" customWidth="1"/>
    <col min="2320" max="2560" width="9" style="80"/>
    <col min="2561" max="2561" width="5.875" style="80" customWidth="1"/>
    <col min="2562" max="2562" width="7.5" style="80" bestFit="1" customWidth="1"/>
    <col min="2563" max="2563" width="14.125" style="80" customWidth="1"/>
    <col min="2564" max="2564" width="11.375" style="80" bestFit="1" customWidth="1"/>
    <col min="2565" max="2571" width="13.75" style="80" customWidth="1"/>
    <col min="2572" max="2572" width="9.625" style="80" customWidth="1"/>
    <col min="2573" max="2573" width="8.875" style="80" customWidth="1"/>
    <col min="2574" max="2575" width="13.75" style="80" customWidth="1"/>
    <col min="2576" max="2816" width="9" style="80"/>
    <col min="2817" max="2817" width="5.875" style="80" customWidth="1"/>
    <col min="2818" max="2818" width="7.5" style="80" bestFit="1" customWidth="1"/>
    <col min="2819" max="2819" width="14.125" style="80" customWidth="1"/>
    <col min="2820" max="2820" width="11.375" style="80" bestFit="1" customWidth="1"/>
    <col min="2821" max="2827" width="13.75" style="80" customWidth="1"/>
    <col min="2828" max="2828" width="9.625" style="80" customWidth="1"/>
    <col min="2829" max="2829" width="8.875" style="80" customWidth="1"/>
    <col min="2830" max="2831" width="13.75" style="80" customWidth="1"/>
    <col min="2832" max="3072" width="9" style="80"/>
    <col min="3073" max="3073" width="5.875" style="80" customWidth="1"/>
    <col min="3074" max="3074" width="7.5" style="80" bestFit="1" customWidth="1"/>
    <col min="3075" max="3075" width="14.125" style="80" customWidth="1"/>
    <col min="3076" max="3076" width="11.375" style="80" bestFit="1" customWidth="1"/>
    <col min="3077" max="3083" width="13.75" style="80" customWidth="1"/>
    <col min="3084" max="3084" width="9.625" style="80" customWidth="1"/>
    <col min="3085" max="3085" width="8.875" style="80" customWidth="1"/>
    <col min="3086" max="3087" width="13.75" style="80" customWidth="1"/>
    <col min="3088" max="3328" width="9" style="80"/>
    <col min="3329" max="3329" width="5.875" style="80" customWidth="1"/>
    <col min="3330" max="3330" width="7.5" style="80" bestFit="1" customWidth="1"/>
    <col min="3331" max="3331" width="14.125" style="80" customWidth="1"/>
    <col min="3332" max="3332" width="11.375" style="80" bestFit="1" customWidth="1"/>
    <col min="3333" max="3339" width="13.75" style="80" customWidth="1"/>
    <col min="3340" max="3340" width="9.625" style="80" customWidth="1"/>
    <col min="3341" max="3341" width="8.875" style="80" customWidth="1"/>
    <col min="3342" max="3343" width="13.75" style="80" customWidth="1"/>
    <col min="3344" max="3584" width="9" style="80"/>
    <col min="3585" max="3585" width="5.875" style="80" customWidth="1"/>
    <col min="3586" max="3586" width="7.5" style="80" bestFit="1" customWidth="1"/>
    <col min="3587" max="3587" width="14.125" style="80" customWidth="1"/>
    <col min="3588" max="3588" width="11.375" style="80" bestFit="1" customWidth="1"/>
    <col min="3589" max="3595" width="13.75" style="80" customWidth="1"/>
    <col min="3596" max="3596" width="9.625" style="80" customWidth="1"/>
    <col min="3597" max="3597" width="8.875" style="80" customWidth="1"/>
    <col min="3598" max="3599" width="13.75" style="80" customWidth="1"/>
    <col min="3600" max="3840" width="9" style="80"/>
    <col min="3841" max="3841" width="5.875" style="80" customWidth="1"/>
    <col min="3842" max="3842" width="7.5" style="80" bestFit="1" customWidth="1"/>
    <col min="3843" max="3843" width="14.125" style="80" customWidth="1"/>
    <col min="3844" max="3844" width="11.375" style="80" bestFit="1" customWidth="1"/>
    <col min="3845" max="3851" width="13.75" style="80" customWidth="1"/>
    <col min="3852" max="3852" width="9.625" style="80" customWidth="1"/>
    <col min="3853" max="3853" width="8.875" style="80" customWidth="1"/>
    <col min="3854" max="3855" width="13.75" style="80" customWidth="1"/>
    <col min="3856" max="4096" width="9" style="80"/>
    <col min="4097" max="4097" width="5.875" style="80" customWidth="1"/>
    <col min="4098" max="4098" width="7.5" style="80" bestFit="1" customWidth="1"/>
    <col min="4099" max="4099" width="14.125" style="80" customWidth="1"/>
    <col min="4100" max="4100" width="11.375" style="80" bestFit="1" customWidth="1"/>
    <col min="4101" max="4107" width="13.75" style="80" customWidth="1"/>
    <col min="4108" max="4108" width="9.625" style="80" customWidth="1"/>
    <col min="4109" max="4109" width="8.875" style="80" customWidth="1"/>
    <col min="4110" max="4111" width="13.75" style="80" customWidth="1"/>
    <col min="4112" max="4352" width="9" style="80"/>
    <col min="4353" max="4353" width="5.875" style="80" customWidth="1"/>
    <col min="4354" max="4354" width="7.5" style="80" bestFit="1" customWidth="1"/>
    <col min="4355" max="4355" width="14.125" style="80" customWidth="1"/>
    <col min="4356" max="4356" width="11.375" style="80" bestFit="1" customWidth="1"/>
    <col min="4357" max="4363" width="13.75" style="80" customWidth="1"/>
    <col min="4364" max="4364" width="9.625" style="80" customWidth="1"/>
    <col min="4365" max="4365" width="8.875" style="80" customWidth="1"/>
    <col min="4366" max="4367" width="13.75" style="80" customWidth="1"/>
    <col min="4368" max="4608" width="9" style="80"/>
    <col min="4609" max="4609" width="5.875" style="80" customWidth="1"/>
    <col min="4610" max="4610" width="7.5" style="80" bestFit="1" customWidth="1"/>
    <col min="4611" max="4611" width="14.125" style="80" customWidth="1"/>
    <col min="4612" max="4612" width="11.375" style="80" bestFit="1" customWidth="1"/>
    <col min="4613" max="4619" width="13.75" style="80" customWidth="1"/>
    <col min="4620" max="4620" width="9.625" style="80" customWidth="1"/>
    <col min="4621" max="4621" width="8.875" style="80" customWidth="1"/>
    <col min="4622" max="4623" width="13.75" style="80" customWidth="1"/>
    <col min="4624" max="4864" width="9" style="80"/>
    <col min="4865" max="4865" width="5.875" style="80" customWidth="1"/>
    <col min="4866" max="4866" width="7.5" style="80" bestFit="1" customWidth="1"/>
    <col min="4867" max="4867" width="14.125" style="80" customWidth="1"/>
    <col min="4868" max="4868" width="11.375" style="80" bestFit="1" customWidth="1"/>
    <col min="4869" max="4875" width="13.75" style="80" customWidth="1"/>
    <col min="4876" max="4876" width="9.625" style="80" customWidth="1"/>
    <col min="4877" max="4877" width="8.875" style="80" customWidth="1"/>
    <col min="4878" max="4879" width="13.75" style="80" customWidth="1"/>
    <col min="4880" max="5120" width="9" style="80"/>
    <col min="5121" max="5121" width="5.875" style="80" customWidth="1"/>
    <col min="5122" max="5122" width="7.5" style="80" bestFit="1" customWidth="1"/>
    <col min="5123" max="5123" width="14.125" style="80" customWidth="1"/>
    <col min="5124" max="5124" width="11.375" style="80" bestFit="1" customWidth="1"/>
    <col min="5125" max="5131" width="13.75" style="80" customWidth="1"/>
    <col min="5132" max="5132" width="9.625" style="80" customWidth="1"/>
    <col min="5133" max="5133" width="8.875" style="80" customWidth="1"/>
    <col min="5134" max="5135" width="13.75" style="80" customWidth="1"/>
    <col min="5136" max="5376" width="9" style="80"/>
    <col min="5377" max="5377" width="5.875" style="80" customWidth="1"/>
    <col min="5378" max="5378" width="7.5" style="80" bestFit="1" customWidth="1"/>
    <col min="5379" max="5379" width="14.125" style="80" customWidth="1"/>
    <col min="5380" max="5380" width="11.375" style="80" bestFit="1" customWidth="1"/>
    <col min="5381" max="5387" width="13.75" style="80" customWidth="1"/>
    <col min="5388" max="5388" width="9.625" style="80" customWidth="1"/>
    <col min="5389" max="5389" width="8.875" style="80" customWidth="1"/>
    <col min="5390" max="5391" width="13.75" style="80" customWidth="1"/>
    <col min="5392" max="5632" width="9" style="80"/>
    <col min="5633" max="5633" width="5.875" style="80" customWidth="1"/>
    <col min="5634" max="5634" width="7.5" style="80" bestFit="1" customWidth="1"/>
    <col min="5635" max="5635" width="14.125" style="80" customWidth="1"/>
    <col min="5636" max="5636" width="11.375" style="80" bestFit="1" customWidth="1"/>
    <col min="5637" max="5643" width="13.75" style="80" customWidth="1"/>
    <col min="5644" max="5644" width="9.625" style="80" customWidth="1"/>
    <col min="5645" max="5645" width="8.875" style="80" customWidth="1"/>
    <col min="5646" max="5647" width="13.75" style="80" customWidth="1"/>
    <col min="5648" max="5888" width="9" style="80"/>
    <col min="5889" max="5889" width="5.875" style="80" customWidth="1"/>
    <col min="5890" max="5890" width="7.5" style="80" bestFit="1" customWidth="1"/>
    <col min="5891" max="5891" width="14.125" style="80" customWidth="1"/>
    <col min="5892" max="5892" width="11.375" style="80" bestFit="1" customWidth="1"/>
    <col min="5893" max="5899" width="13.75" style="80" customWidth="1"/>
    <col min="5900" max="5900" width="9.625" style="80" customWidth="1"/>
    <col min="5901" max="5901" width="8.875" style="80" customWidth="1"/>
    <col min="5902" max="5903" width="13.75" style="80" customWidth="1"/>
    <col min="5904" max="6144" width="9" style="80"/>
    <col min="6145" max="6145" width="5.875" style="80" customWidth="1"/>
    <col min="6146" max="6146" width="7.5" style="80" bestFit="1" customWidth="1"/>
    <col min="6147" max="6147" width="14.125" style="80" customWidth="1"/>
    <col min="6148" max="6148" width="11.375" style="80" bestFit="1" customWidth="1"/>
    <col min="6149" max="6155" width="13.75" style="80" customWidth="1"/>
    <col min="6156" max="6156" width="9.625" style="80" customWidth="1"/>
    <col min="6157" max="6157" width="8.875" style="80" customWidth="1"/>
    <col min="6158" max="6159" width="13.75" style="80" customWidth="1"/>
    <col min="6160" max="6400" width="9" style="80"/>
    <col min="6401" max="6401" width="5.875" style="80" customWidth="1"/>
    <col min="6402" max="6402" width="7.5" style="80" bestFit="1" customWidth="1"/>
    <col min="6403" max="6403" width="14.125" style="80" customWidth="1"/>
    <col min="6404" max="6404" width="11.375" style="80" bestFit="1" customWidth="1"/>
    <col min="6405" max="6411" width="13.75" style="80" customWidth="1"/>
    <col min="6412" max="6412" width="9.625" style="80" customWidth="1"/>
    <col min="6413" max="6413" width="8.875" style="80" customWidth="1"/>
    <col min="6414" max="6415" width="13.75" style="80" customWidth="1"/>
    <col min="6416" max="6656" width="9" style="80"/>
    <col min="6657" max="6657" width="5.875" style="80" customWidth="1"/>
    <col min="6658" max="6658" width="7.5" style="80" bestFit="1" customWidth="1"/>
    <col min="6659" max="6659" width="14.125" style="80" customWidth="1"/>
    <col min="6660" max="6660" width="11.375" style="80" bestFit="1" customWidth="1"/>
    <col min="6661" max="6667" width="13.75" style="80" customWidth="1"/>
    <col min="6668" max="6668" width="9.625" style="80" customWidth="1"/>
    <col min="6669" max="6669" width="8.875" style="80" customWidth="1"/>
    <col min="6670" max="6671" width="13.75" style="80" customWidth="1"/>
    <col min="6672" max="6912" width="9" style="80"/>
    <col min="6913" max="6913" width="5.875" style="80" customWidth="1"/>
    <col min="6914" max="6914" width="7.5" style="80" bestFit="1" customWidth="1"/>
    <col min="6915" max="6915" width="14.125" style="80" customWidth="1"/>
    <col min="6916" max="6916" width="11.375" style="80" bestFit="1" customWidth="1"/>
    <col min="6917" max="6923" width="13.75" style="80" customWidth="1"/>
    <col min="6924" max="6924" width="9.625" style="80" customWidth="1"/>
    <col min="6925" max="6925" width="8.875" style="80" customWidth="1"/>
    <col min="6926" max="6927" width="13.75" style="80" customWidth="1"/>
    <col min="6928" max="7168" width="9" style="80"/>
    <col min="7169" max="7169" width="5.875" style="80" customWidth="1"/>
    <col min="7170" max="7170" width="7.5" style="80" bestFit="1" customWidth="1"/>
    <col min="7171" max="7171" width="14.125" style="80" customWidth="1"/>
    <col min="7172" max="7172" width="11.375" style="80" bestFit="1" customWidth="1"/>
    <col min="7173" max="7179" width="13.75" style="80" customWidth="1"/>
    <col min="7180" max="7180" width="9.625" style="80" customWidth="1"/>
    <col min="7181" max="7181" width="8.875" style="80" customWidth="1"/>
    <col min="7182" max="7183" width="13.75" style="80" customWidth="1"/>
    <col min="7184" max="7424" width="9" style="80"/>
    <col min="7425" max="7425" width="5.875" style="80" customWidth="1"/>
    <col min="7426" max="7426" width="7.5" style="80" bestFit="1" customWidth="1"/>
    <col min="7427" max="7427" width="14.125" style="80" customWidth="1"/>
    <col min="7428" max="7428" width="11.375" style="80" bestFit="1" customWidth="1"/>
    <col min="7429" max="7435" width="13.75" style="80" customWidth="1"/>
    <col min="7436" max="7436" width="9.625" style="80" customWidth="1"/>
    <col min="7437" max="7437" width="8.875" style="80" customWidth="1"/>
    <col min="7438" max="7439" width="13.75" style="80" customWidth="1"/>
    <col min="7440" max="7680" width="9" style="80"/>
    <col min="7681" max="7681" width="5.875" style="80" customWidth="1"/>
    <col min="7682" max="7682" width="7.5" style="80" bestFit="1" customWidth="1"/>
    <col min="7683" max="7683" width="14.125" style="80" customWidth="1"/>
    <col min="7684" max="7684" width="11.375" style="80" bestFit="1" customWidth="1"/>
    <col min="7685" max="7691" width="13.75" style="80" customWidth="1"/>
    <col min="7692" max="7692" width="9.625" style="80" customWidth="1"/>
    <col min="7693" max="7693" width="8.875" style="80" customWidth="1"/>
    <col min="7694" max="7695" width="13.75" style="80" customWidth="1"/>
    <col min="7696" max="7936" width="9" style="80"/>
    <col min="7937" max="7937" width="5.875" style="80" customWidth="1"/>
    <col min="7938" max="7938" width="7.5" style="80" bestFit="1" customWidth="1"/>
    <col min="7939" max="7939" width="14.125" style="80" customWidth="1"/>
    <col min="7940" max="7940" width="11.375" style="80" bestFit="1" customWidth="1"/>
    <col min="7941" max="7947" width="13.75" style="80" customWidth="1"/>
    <col min="7948" max="7948" width="9.625" style="80" customWidth="1"/>
    <col min="7949" max="7949" width="8.875" style="80" customWidth="1"/>
    <col min="7950" max="7951" width="13.75" style="80" customWidth="1"/>
    <col min="7952" max="8192" width="9" style="80"/>
    <col min="8193" max="8193" width="5.875" style="80" customWidth="1"/>
    <col min="8194" max="8194" width="7.5" style="80" bestFit="1" customWidth="1"/>
    <col min="8195" max="8195" width="14.125" style="80" customWidth="1"/>
    <col min="8196" max="8196" width="11.375" style="80" bestFit="1" customWidth="1"/>
    <col min="8197" max="8203" width="13.75" style="80" customWidth="1"/>
    <col min="8204" max="8204" width="9.625" style="80" customWidth="1"/>
    <col min="8205" max="8205" width="8.875" style="80" customWidth="1"/>
    <col min="8206" max="8207" width="13.75" style="80" customWidth="1"/>
    <col min="8208" max="8448" width="9" style="80"/>
    <col min="8449" max="8449" width="5.875" style="80" customWidth="1"/>
    <col min="8450" max="8450" width="7.5" style="80" bestFit="1" customWidth="1"/>
    <col min="8451" max="8451" width="14.125" style="80" customWidth="1"/>
    <col min="8452" max="8452" width="11.375" style="80" bestFit="1" customWidth="1"/>
    <col min="8453" max="8459" width="13.75" style="80" customWidth="1"/>
    <col min="8460" max="8460" width="9.625" style="80" customWidth="1"/>
    <col min="8461" max="8461" width="8.875" style="80" customWidth="1"/>
    <col min="8462" max="8463" width="13.75" style="80" customWidth="1"/>
    <col min="8464" max="8704" width="9" style="80"/>
    <col min="8705" max="8705" width="5.875" style="80" customWidth="1"/>
    <col min="8706" max="8706" width="7.5" style="80" bestFit="1" customWidth="1"/>
    <col min="8707" max="8707" width="14.125" style="80" customWidth="1"/>
    <col min="8708" max="8708" width="11.375" style="80" bestFit="1" customWidth="1"/>
    <col min="8709" max="8715" width="13.75" style="80" customWidth="1"/>
    <col min="8716" max="8716" width="9.625" style="80" customWidth="1"/>
    <col min="8717" max="8717" width="8.875" style="80" customWidth="1"/>
    <col min="8718" max="8719" width="13.75" style="80" customWidth="1"/>
    <col min="8720" max="8960" width="9" style="80"/>
    <col min="8961" max="8961" width="5.875" style="80" customWidth="1"/>
    <col min="8962" max="8962" width="7.5" style="80" bestFit="1" customWidth="1"/>
    <col min="8963" max="8963" width="14.125" style="80" customWidth="1"/>
    <col min="8964" max="8964" width="11.375" style="80" bestFit="1" customWidth="1"/>
    <col min="8965" max="8971" width="13.75" style="80" customWidth="1"/>
    <col min="8972" max="8972" width="9.625" style="80" customWidth="1"/>
    <col min="8973" max="8973" width="8.875" style="80" customWidth="1"/>
    <col min="8974" max="8975" width="13.75" style="80" customWidth="1"/>
    <col min="8976" max="9216" width="9" style="80"/>
    <col min="9217" max="9217" width="5.875" style="80" customWidth="1"/>
    <col min="9218" max="9218" width="7.5" style="80" bestFit="1" customWidth="1"/>
    <col min="9219" max="9219" width="14.125" style="80" customWidth="1"/>
    <col min="9220" max="9220" width="11.375" style="80" bestFit="1" customWidth="1"/>
    <col min="9221" max="9227" width="13.75" style="80" customWidth="1"/>
    <col min="9228" max="9228" width="9.625" style="80" customWidth="1"/>
    <col min="9229" max="9229" width="8.875" style="80" customWidth="1"/>
    <col min="9230" max="9231" width="13.75" style="80" customWidth="1"/>
    <col min="9232" max="9472" width="9" style="80"/>
    <col min="9473" max="9473" width="5.875" style="80" customWidth="1"/>
    <col min="9474" max="9474" width="7.5" style="80" bestFit="1" customWidth="1"/>
    <col min="9475" max="9475" width="14.125" style="80" customWidth="1"/>
    <col min="9476" max="9476" width="11.375" style="80" bestFit="1" customWidth="1"/>
    <col min="9477" max="9483" width="13.75" style="80" customWidth="1"/>
    <col min="9484" max="9484" width="9.625" style="80" customWidth="1"/>
    <col min="9485" max="9485" width="8.875" style="80" customWidth="1"/>
    <col min="9486" max="9487" width="13.75" style="80" customWidth="1"/>
    <col min="9488" max="9728" width="9" style="80"/>
    <col min="9729" max="9729" width="5.875" style="80" customWidth="1"/>
    <col min="9730" max="9730" width="7.5" style="80" bestFit="1" customWidth="1"/>
    <col min="9731" max="9731" width="14.125" style="80" customWidth="1"/>
    <col min="9732" max="9732" width="11.375" style="80" bestFit="1" customWidth="1"/>
    <col min="9733" max="9739" width="13.75" style="80" customWidth="1"/>
    <col min="9740" max="9740" width="9.625" style="80" customWidth="1"/>
    <col min="9741" max="9741" width="8.875" style="80" customWidth="1"/>
    <col min="9742" max="9743" width="13.75" style="80" customWidth="1"/>
    <col min="9744" max="9984" width="9" style="80"/>
    <col min="9985" max="9985" width="5.875" style="80" customWidth="1"/>
    <col min="9986" max="9986" width="7.5" style="80" bestFit="1" customWidth="1"/>
    <col min="9987" max="9987" width="14.125" style="80" customWidth="1"/>
    <col min="9988" max="9988" width="11.375" style="80" bestFit="1" customWidth="1"/>
    <col min="9989" max="9995" width="13.75" style="80" customWidth="1"/>
    <col min="9996" max="9996" width="9.625" style="80" customWidth="1"/>
    <col min="9997" max="9997" width="8.875" style="80" customWidth="1"/>
    <col min="9998" max="9999" width="13.75" style="80" customWidth="1"/>
    <col min="10000" max="10240" width="9" style="80"/>
    <col min="10241" max="10241" width="5.875" style="80" customWidth="1"/>
    <col min="10242" max="10242" width="7.5" style="80" bestFit="1" customWidth="1"/>
    <col min="10243" max="10243" width="14.125" style="80" customWidth="1"/>
    <col min="10244" max="10244" width="11.375" style="80" bestFit="1" customWidth="1"/>
    <col min="10245" max="10251" width="13.75" style="80" customWidth="1"/>
    <col min="10252" max="10252" width="9.625" style="80" customWidth="1"/>
    <col min="10253" max="10253" width="8.875" style="80" customWidth="1"/>
    <col min="10254" max="10255" width="13.75" style="80" customWidth="1"/>
    <col min="10256" max="10496" width="9" style="80"/>
    <col min="10497" max="10497" width="5.875" style="80" customWidth="1"/>
    <col min="10498" max="10498" width="7.5" style="80" bestFit="1" customWidth="1"/>
    <col min="10499" max="10499" width="14.125" style="80" customWidth="1"/>
    <col min="10500" max="10500" width="11.375" style="80" bestFit="1" customWidth="1"/>
    <col min="10501" max="10507" width="13.75" style="80" customWidth="1"/>
    <col min="10508" max="10508" width="9.625" style="80" customWidth="1"/>
    <col min="10509" max="10509" width="8.875" style="80" customWidth="1"/>
    <col min="10510" max="10511" width="13.75" style="80" customWidth="1"/>
    <col min="10512" max="10752" width="9" style="80"/>
    <col min="10753" max="10753" width="5.875" style="80" customWidth="1"/>
    <col min="10754" max="10754" width="7.5" style="80" bestFit="1" customWidth="1"/>
    <col min="10755" max="10755" width="14.125" style="80" customWidth="1"/>
    <col min="10756" max="10756" width="11.375" style="80" bestFit="1" customWidth="1"/>
    <col min="10757" max="10763" width="13.75" style="80" customWidth="1"/>
    <col min="10764" max="10764" width="9.625" style="80" customWidth="1"/>
    <col min="10765" max="10765" width="8.875" style="80" customWidth="1"/>
    <col min="10766" max="10767" width="13.75" style="80" customWidth="1"/>
    <col min="10768" max="11008" width="9" style="80"/>
    <col min="11009" max="11009" width="5.875" style="80" customWidth="1"/>
    <col min="11010" max="11010" width="7.5" style="80" bestFit="1" customWidth="1"/>
    <col min="11011" max="11011" width="14.125" style="80" customWidth="1"/>
    <col min="11012" max="11012" width="11.375" style="80" bestFit="1" customWidth="1"/>
    <col min="11013" max="11019" width="13.75" style="80" customWidth="1"/>
    <col min="11020" max="11020" width="9.625" style="80" customWidth="1"/>
    <col min="11021" max="11021" width="8.875" style="80" customWidth="1"/>
    <col min="11022" max="11023" width="13.75" style="80" customWidth="1"/>
    <col min="11024" max="11264" width="9" style="80"/>
    <col min="11265" max="11265" width="5.875" style="80" customWidth="1"/>
    <col min="11266" max="11266" width="7.5" style="80" bestFit="1" customWidth="1"/>
    <col min="11267" max="11267" width="14.125" style="80" customWidth="1"/>
    <col min="11268" max="11268" width="11.375" style="80" bestFit="1" customWidth="1"/>
    <col min="11269" max="11275" width="13.75" style="80" customWidth="1"/>
    <col min="11276" max="11276" width="9.625" style="80" customWidth="1"/>
    <col min="11277" max="11277" width="8.875" style="80" customWidth="1"/>
    <col min="11278" max="11279" width="13.75" style="80" customWidth="1"/>
    <col min="11280" max="11520" width="9" style="80"/>
    <col min="11521" max="11521" width="5.875" style="80" customWidth="1"/>
    <col min="11522" max="11522" width="7.5" style="80" bestFit="1" customWidth="1"/>
    <col min="11523" max="11523" width="14.125" style="80" customWidth="1"/>
    <col min="11524" max="11524" width="11.375" style="80" bestFit="1" customWidth="1"/>
    <col min="11525" max="11531" width="13.75" style="80" customWidth="1"/>
    <col min="11532" max="11532" width="9.625" style="80" customWidth="1"/>
    <col min="11533" max="11533" width="8.875" style="80" customWidth="1"/>
    <col min="11534" max="11535" width="13.75" style="80" customWidth="1"/>
    <col min="11536" max="11776" width="9" style="80"/>
    <col min="11777" max="11777" width="5.875" style="80" customWidth="1"/>
    <col min="11778" max="11778" width="7.5" style="80" bestFit="1" customWidth="1"/>
    <col min="11779" max="11779" width="14.125" style="80" customWidth="1"/>
    <col min="11780" max="11780" width="11.375" style="80" bestFit="1" customWidth="1"/>
    <col min="11781" max="11787" width="13.75" style="80" customWidth="1"/>
    <col min="11788" max="11788" width="9.625" style="80" customWidth="1"/>
    <col min="11789" max="11789" width="8.875" style="80" customWidth="1"/>
    <col min="11790" max="11791" width="13.75" style="80" customWidth="1"/>
    <col min="11792" max="12032" width="9" style="80"/>
    <col min="12033" max="12033" width="5.875" style="80" customWidth="1"/>
    <col min="12034" max="12034" width="7.5" style="80" bestFit="1" customWidth="1"/>
    <col min="12035" max="12035" width="14.125" style="80" customWidth="1"/>
    <col min="12036" max="12036" width="11.375" style="80" bestFit="1" customWidth="1"/>
    <col min="12037" max="12043" width="13.75" style="80" customWidth="1"/>
    <col min="12044" max="12044" width="9.625" style="80" customWidth="1"/>
    <col min="12045" max="12045" width="8.875" style="80" customWidth="1"/>
    <col min="12046" max="12047" width="13.75" style="80" customWidth="1"/>
    <col min="12048" max="12288" width="9" style="80"/>
    <col min="12289" max="12289" width="5.875" style="80" customWidth="1"/>
    <col min="12290" max="12290" width="7.5" style="80" bestFit="1" customWidth="1"/>
    <col min="12291" max="12291" width="14.125" style="80" customWidth="1"/>
    <col min="12292" max="12292" width="11.375" style="80" bestFit="1" customWidth="1"/>
    <col min="12293" max="12299" width="13.75" style="80" customWidth="1"/>
    <col min="12300" max="12300" width="9.625" style="80" customWidth="1"/>
    <col min="12301" max="12301" width="8.875" style="80" customWidth="1"/>
    <col min="12302" max="12303" width="13.75" style="80" customWidth="1"/>
    <col min="12304" max="12544" width="9" style="80"/>
    <col min="12545" max="12545" width="5.875" style="80" customWidth="1"/>
    <col min="12546" max="12546" width="7.5" style="80" bestFit="1" customWidth="1"/>
    <col min="12547" max="12547" width="14.125" style="80" customWidth="1"/>
    <col min="12548" max="12548" width="11.375" style="80" bestFit="1" customWidth="1"/>
    <col min="12549" max="12555" width="13.75" style="80" customWidth="1"/>
    <col min="12556" max="12556" width="9.625" style="80" customWidth="1"/>
    <col min="12557" max="12557" width="8.875" style="80" customWidth="1"/>
    <col min="12558" max="12559" width="13.75" style="80" customWidth="1"/>
    <col min="12560" max="12800" width="9" style="80"/>
    <col min="12801" max="12801" width="5.875" style="80" customWidth="1"/>
    <col min="12802" max="12802" width="7.5" style="80" bestFit="1" customWidth="1"/>
    <col min="12803" max="12803" width="14.125" style="80" customWidth="1"/>
    <col min="12804" max="12804" width="11.375" style="80" bestFit="1" customWidth="1"/>
    <col min="12805" max="12811" width="13.75" style="80" customWidth="1"/>
    <col min="12812" max="12812" width="9.625" style="80" customWidth="1"/>
    <col min="12813" max="12813" width="8.875" style="80" customWidth="1"/>
    <col min="12814" max="12815" width="13.75" style="80" customWidth="1"/>
    <col min="12816" max="13056" width="9" style="80"/>
    <col min="13057" max="13057" width="5.875" style="80" customWidth="1"/>
    <col min="13058" max="13058" width="7.5" style="80" bestFit="1" customWidth="1"/>
    <col min="13059" max="13059" width="14.125" style="80" customWidth="1"/>
    <col min="13060" max="13060" width="11.375" style="80" bestFit="1" customWidth="1"/>
    <col min="13061" max="13067" width="13.75" style="80" customWidth="1"/>
    <col min="13068" max="13068" width="9.625" style="80" customWidth="1"/>
    <col min="13069" max="13069" width="8.875" style="80" customWidth="1"/>
    <col min="13070" max="13071" width="13.75" style="80" customWidth="1"/>
    <col min="13072" max="13312" width="9" style="80"/>
    <col min="13313" max="13313" width="5.875" style="80" customWidth="1"/>
    <col min="13314" max="13314" width="7.5" style="80" bestFit="1" customWidth="1"/>
    <col min="13315" max="13315" width="14.125" style="80" customWidth="1"/>
    <col min="13316" max="13316" width="11.375" style="80" bestFit="1" customWidth="1"/>
    <col min="13317" max="13323" width="13.75" style="80" customWidth="1"/>
    <col min="13324" max="13324" width="9.625" style="80" customWidth="1"/>
    <col min="13325" max="13325" width="8.875" style="80" customWidth="1"/>
    <col min="13326" max="13327" width="13.75" style="80" customWidth="1"/>
    <col min="13328" max="13568" width="9" style="80"/>
    <col min="13569" max="13569" width="5.875" style="80" customWidth="1"/>
    <col min="13570" max="13570" width="7.5" style="80" bestFit="1" customWidth="1"/>
    <col min="13571" max="13571" width="14.125" style="80" customWidth="1"/>
    <col min="13572" max="13572" width="11.375" style="80" bestFit="1" customWidth="1"/>
    <col min="13573" max="13579" width="13.75" style="80" customWidth="1"/>
    <col min="13580" max="13580" width="9.625" style="80" customWidth="1"/>
    <col min="13581" max="13581" width="8.875" style="80" customWidth="1"/>
    <col min="13582" max="13583" width="13.75" style="80" customWidth="1"/>
    <col min="13584" max="13824" width="9" style="80"/>
    <col min="13825" max="13825" width="5.875" style="80" customWidth="1"/>
    <col min="13826" max="13826" width="7.5" style="80" bestFit="1" customWidth="1"/>
    <col min="13827" max="13827" width="14.125" style="80" customWidth="1"/>
    <col min="13828" max="13828" width="11.375" style="80" bestFit="1" customWidth="1"/>
    <col min="13829" max="13835" width="13.75" style="80" customWidth="1"/>
    <col min="13836" max="13836" width="9.625" style="80" customWidth="1"/>
    <col min="13837" max="13837" width="8.875" style="80" customWidth="1"/>
    <col min="13838" max="13839" width="13.75" style="80" customWidth="1"/>
    <col min="13840" max="14080" width="9" style="80"/>
    <col min="14081" max="14081" width="5.875" style="80" customWidth="1"/>
    <col min="14082" max="14082" width="7.5" style="80" bestFit="1" customWidth="1"/>
    <col min="14083" max="14083" width="14.125" style="80" customWidth="1"/>
    <col min="14084" max="14084" width="11.375" style="80" bestFit="1" customWidth="1"/>
    <col min="14085" max="14091" width="13.75" style="80" customWidth="1"/>
    <col min="14092" max="14092" width="9.625" style="80" customWidth="1"/>
    <col min="14093" max="14093" width="8.875" style="80" customWidth="1"/>
    <col min="14094" max="14095" width="13.75" style="80" customWidth="1"/>
    <col min="14096" max="14336" width="9" style="80"/>
    <col min="14337" max="14337" width="5.875" style="80" customWidth="1"/>
    <col min="14338" max="14338" width="7.5" style="80" bestFit="1" customWidth="1"/>
    <col min="14339" max="14339" width="14.125" style="80" customWidth="1"/>
    <col min="14340" max="14340" width="11.375" style="80" bestFit="1" customWidth="1"/>
    <col min="14341" max="14347" width="13.75" style="80" customWidth="1"/>
    <col min="14348" max="14348" width="9.625" style="80" customWidth="1"/>
    <col min="14349" max="14349" width="8.875" style="80" customWidth="1"/>
    <col min="14350" max="14351" width="13.75" style="80" customWidth="1"/>
    <col min="14352" max="14592" width="9" style="80"/>
    <col min="14593" max="14593" width="5.875" style="80" customWidth="1"/>
    <col min="14594" max="14594" width="7.5" style="80" bestFit="1" customWidth="1"/>
    <col min="14595" max="14595" width="14.125" style="80" customWidth="1"/>
    <col min="14596" max="14596" width="11.375" style="80" bestFit="1" customWidth="1"/>
    <col min="14597" max="14603" width="13.75" style="80" customWidth="1"/>
    <col min="14604" max="14604" width="9.625" style="80" customWidth="1"/>
    <col min="14605" max="14605" width="8.875" style="80" customWidth="1"/>
    <col min="14606" max="14607" width="13.75" style="80" customWidth="1"/>
    <col min="14608" max="14848" width="9" style="80"/>
    <col min="14849" max="14849" width="5.875" style="80" customWidth="1"/>
    <col min="14850" max="14850" width="7.5" style="80" bestFit="1" customWidth="1"/>
    <col min="14851" max="14851" width="14.125" style="80" customWidth="1"/>
    <col min="14852" max="14852" width="11.375" style="80" bestFit="1" customWidth="1"/>
    <col min="14853" max="14859" width="13.75" style="80" customWidth="1"/>
    <col min="14860" max="14860" width="9.625" style="80" customWidth="1"/>
    <col min="14861" max="14861" width="8.875" style="80" customWidth="1"/>
    <col min="14862" max="14863" width="13.75" style="80" customWidth="1"/>
    <col min="14864" max="15104" width="9" style="80"/>
    <col min="15105" max="15105" width="5.875" style="80" customWidth="1"/>
    <col min="15106" max="15106" width="7.5" style="80" bestFit="1" customWidth="1"/>
    <col min="15107" max="15107" width="14.125" style="80" customWidth="1"/>
    <col min="15108" max="15108" width="11.375" style="80" bestFit="1" customWidth="1"/>
    <col min="15109" max="15115" width="13.75" style="80" customWidth="1"/>
    <col min="15116" max="15116" width="9.625" style="80" customWidth="1"/>
    <col min="15117" max="15117" width="8.875" style="80" customWidth="1"/>
    <col min="15118" max="15119" width="13.75" style="80" customWidth="1"/>
    <col min="15120" max="15360" width="9" style="80"/>
    <col min="15361" max="15361" width="5.875" style="80" customWidth="1"/>
    <col min="15362" max="15362" width="7.5" style="80" bestFit="1" customWidth="1"/>
    <col min="15363" max="15363" width="14.125" style="80" customWidth="1"/>
    <col min="15364" max="15364" width="11.375" style="80" bestFit="1" customWidth="1"/>
    <col min="15365" max="15371" width="13.75" style="80" customWidth="1"/>
    <col min="15372" max="15372" width="9.625" style="80" customWidth="1"/>
    <col min="15373" max="15373" width="8.875" style="80" customWidth="1"/>
    <col min="15374" max="15375" width="13.75" style="80" customWidth="1"/>
    <col min="15376" max="15616" width="9" style="80"/>
    <col min="15617" max="15617" width="5.875" style="80" customWidth="1"/>
    <col min="15618" max="15618" width="7.5" style="80" bestFit="1" customWidth="1"/>
    <col min="15619" max="15619" width="14.125" style="80" customWidth="1"/>
    <col min="15620" max="15620" width="11.375" style="80" bestFit="1" customWidth="1"/>
    <col min="15621" max="15627" width="13.75" style="80" customWidth="1"/>
    <col min="15628" max="15628" width="9.625" style="80" customWidth="1"/>
    <col min="15629" max="15629" width="8.875" style="80" customWidth="1"/>
    <col min="15630" max="15631" width="13.75" style="80" customWidth="1"/>
    <col min="15632" max="15872" width="9" style="80"/>
    <col min="15873" max="15873" width="5.875" style="80" customWidth="1"/>
    <col min="15874" max="15874" width="7.5" style="80" bestFit="1" customWidth="1"/>
    <col min="15875" max="15875" width="14.125" style="80" customWidth="1"/>
    <col min="15876" max="15876" width="11.375" style="80" bestFit="1" customWidth="1"/>
    <col min="15877" max="15883" width="13.75" style="80" customWidth="1"/>
    <col min="15884" max="15884" width="9.625" style="80" customWidth="1"/>
    <col min="15885" max="15885" width="8.875" style="80" customWidth="1"/>
    <col min="15886" max="15887" width="13.75" style="80" customWidth="1"/>
    <col min="15888" max="16128" width="9" style="80"/>
    <col min="16129" max="16129" width="5.875" style="80" customWidth="1"/>
    <col min="16130" max="16130" width="7.5" style="80" bestFit="1" customWidth="1"/>
    <col min="16131" max="16131" width="14.125" style="80" customWidth="1"/>
    <col min="16132" max="16132" width="11.375" style="80" bestFit="1" customWidth="1"/>
    <col min="16133" max="16139" width="13.75" style="80" customWidth="1"/>
    <col min="16140" max="16140" width="9.625" style="80" customWidth="1"/>
    <col min="16141" max="16141" width="8.875" style="80" customWidth="1"/>
    <col min="16142" max="16143" width="13.75" style="80" customWidth="1"/>
    <col min="16144" max="16384" width="9" style="80"/>
  </cols>
  <sheetData>
    <row r="1" spans="1:13" ht="12.75" customHeight="1"/>
    <row r="2" spans="1:13" ht="28.5" customHeight="1">
      <c r="A2" s="339" t="s">
        <v>175</v>
      </c>
      <c r="B2" s="339"/>
      <c r="C2" s="339"/>
      <c r="D2" s="339"/>
      <c r="E2" s="339"/>
      <c r="F2" s="339"/>
      <c r="G2" s="339"/>
      <c r="H2" s="339"/>
      <c r="I2" s="339"/>
      <c r="J2" s="339"/>
      <c r="K2" s="339"/>
      <c r="L2" s="339"/>
      <c r="M2" s="339"/>
    </row>
    <row r="3" spans="1:13" ht="12" customHeight="1">
      <c r="A3" s="352"/>
      <c r="B3" s="352"/>
      <c r="C3" s="352"/>
      <c r="D3" s="352"/>
      <c r="E3" s="352"/>
      <c r="F3" s="352"/>
      <c r="G3" s="352"/>
      <c r="H3" s="352"/>
      <c r="I3" s="352"/>
      <c r="J3" s="352"/>
      <c r="K3" s="352"/>
      <c r="L3" s="352"/>
      <c r="M3" s="352"/>
    </row>
    <row r="4" spans="1:13" ht="24" customHeight="1">
      <c r="A4" s="133" t="s">
        <v>115</v>
      </c>
      <c r="B4" s="133" t="s">
        <v>176</v>
      </c>
      <c r="C4" s="133" t="s">
        <v>177</v>
      </c>
      <c r="D4" s="133" t="s">
        <v>160</v>
      </c>
      <c r="E4" s="134" t="s">
        <v>128</v>
      </c>
      <c r="F4" s="134" t="s">
        <v>178</v>
      </c>
      <c r="G4" s="134" t="s">
        <v>179</v>
      </c>
      <c r="H4" s="134" t="s">
        <v>124</v>
      </c>
      <c r="I4" s="134" t="s">
        <v>180</v>
      </c>
      <c r="J4" s="133" t="s">
        <v>181</v>
      </c>
      <c r="K4" s="133" t="s">
        <v>182</v>
      </c>
      <c r="L4" s="133" t="s">
        <v>183</v>
      </c>
      <c r="M4" s="133" t="s">
        <v>133</v>
      </c>
    </row>
    <row r="5" spans="1:13" ht="17.25" customHeight="1">
      <c r="A5" s="159"/>
      <c r="B5" s="159"/>
      <c r="C5" s="160"/>
      <c r="D5" s="160"/>
      <c r="E5" s="161"/>
      <c r="F5" s="161"/>
      <c r="G5" s="161"/>
      <c r="H5" s="56">
        <f>E5-F5-G5</f>
        <v>0</v>
      </c>
      <c r="I5" s="161"/>
      <c r="J5" s="160"/>
      <c r="K5" s="160"/>
      <c r="L5" s="160"/>
      <c r="M5" s="160"/>
    </row>
    <row r="6" spans="1:13" ht="17.25" customHeight="1">
      <c r="A6" s="159"/>
      <c r="B6" s="159"/>
      <c r="C6" s="160"/>
      <c r="D6" s="160"/>
      <c r="E6" s="161"/>
      <c r="F6" s="161"/>
      <c r="G6" s="161"/>
      <c r="H6" s="56">
        <f t="shared" ref="H6:H15" si="0">E6-F6-G6</f>
        <v>0</v>
      </c>
      <c r="I6" s="161"/>
      <c r="J6" s="160"/>
      <c r="K6" s="160"/>
      <c r="L6" s="160"/>
      <c r="M6" s="160"/>
    </row>
    <row r="7" spans="1:13" ht="17.25" customHeight="1">
      <c r="A7" s="159"/>
      <c r="B7" s="159"/>
      <c r="C7" s="160"/>
      <c r="D7" s="160"/>
      <c r="E7" s="161"/>
      <c r="F7" s="161"/>
      <c r="G7" s="161"/>
      <c r="H7" s="56">
        <f t="shared" si="0"/>
        <v>0</v>
      </c>
      <c r="I7" s="161"/>
      <c r="J7" s="160"/>
      <c r="K7" s="160"/>
      <c r="L7" s="160"/>
      <c r="M7" s="160"/>
    </row>
    <row r="8" spans="1:13" ht="17.25" customHeight="1">
      <c r="A8" s="159"/>
      <c r="B8" s="159"/>
      <c r="C8" s="160"/>
      <c r="D8" s="160"/>
      <c r="E8" s="161"/>
      <c r="F8" s="161"/>
      <c r="G8" s="161"/>
      <c r="H8" s="56">
        <f t="shared" si="0"/>
        <v>0</v>
      </c>
      <c r="I8" s="161"/>
      <c r="J8" s="160"/>
      <c r="K8" s="160"/>
      <c r="L8" s="160"/>
      <c r="M8" s="160"/>
    </row>
    <row r="9" spans="1:13" ht="17.25" customHeight="1">
      <c r="A9" s="159"/>
      <c r="B9" s="159"/>
      <c r="C9" s="160"/>
      <c r="D9" s="160"/>
      <c r="E9" s="161"/>
      <c r="F9" s="161"/>
      <c r="G9" s="161"/>
      <c r="H9" s="56">
        <f t="shared" si="0"/>
        <v>0</v>
      </c>
      <c r="I9" s="161"/>
      <c r="J9" s="160"/>
      <c r="K9" s="160"/>
      <c r="L9" s="160"/>
      <c r="M9" s="160"/>
    </row>
    <row r="10" spans="1:13" ht="17.25" customHeight="1">
      <c r="A10" s="159"/>
      <c r="B10" s="159"/>
      <c r="C10" s="160"/>
      <c r="D10" s="160"/>
      <c r="E10" s="161"/>
      <c r="F10" s="161"/>
      <c r="G10" s="161"/>
      <c r="H10" s="56">
        <f t="shared" si="0"/>
        <v>0</v>
      </c>
      <c r="I10" s="161"/>
      <c r="J10" s="160"/>
      <c r="K10" s="160"/>
      <c r="L10" s="160"/>
      <c r="M10" s="160"/>
    </row>
    <row r="11" spans="1:13" ht="17.25" customHeight="1">
      <c r="A11" s="159"/>
      <c r="B11" s="159"/>
      <c r="C11" s="160"/>
      <c r="D11" s="160"/>
      <c r="E11" s="161"/>
      <c r="F11" s="161"/>
      <c r="G11" s="161"/>
      <c r="H11" s="56">
        <f t="shared" si="0"/>
        <v>0</v>
      </c>
      <c r="I11" s="161"/>
      <c r="J11" s="160"/>
      <c r="K11" s="160"/>
      <c r="L11" s="160"/>
      <c r="M11" s="160"/>
    </row>
    <row r="12" spans="1:13" ht="17.25" customHeight="1">
      <c r="A12" s="159"/>
      <c r="B12" s="159"/>
      <c r="C12" s="160"/>
      <c r="D12" s="160"/>
      <c r="E12" s="161"/>
      <c r="F12" s="161"/>
      <c r="G12" s="161"/>
      <c r="H12" s="56">
        <f t="shared" si="0"/>
        <v>0</v>
      </c>
      <c r="I12" s="161"/>
      <c r="J12" s="160"/>
      <c r="K12" s="160"/>
      <c r="L12" s="160"/>
      <c r="M12" s="160"/>
    </row>
    <row r="13" spans="1:13" ht="17.25" customHeight="1">
      <c r="A13" s="159"/>
      <c r="B13" s="159"/>
      <c r="C13" s="160"/>
      <c r="D13" s="160"/>
      <c r="E13" s="161"/>
      <c r="F13" s="161"/>
      <c r="G13" s="161"/>
      <c r="H13" s="56">
        <f t="shared" si="0"/>
        <v>0</v>
      </c>
      <c r="I13" s="161"/>
      <c r="J13" s="160"/>
      <c r="K13" s="160"/>
      <c r="L13" s="160"/>
      <c r="M13" s="160"/>
    </row>
    <row r="14" spans="1:13" ht="17.25" customHeight="1">
      <c r="A14" s="159"/>
      <c r="B14" s="159"/>
      <c r="C14" s="160"/>
      <c r="D14" s="160"/>
      <c r="E14" s="161"/>
      <c r="F14" s="161"/>
      <c r="G14" s="161"/>
      <c r="H14" s="56">
        <f t="shared" si="0"/>
        <v>0</v>
      </c>
      <c r="I14" s="161"/>
      <c r="J14" s="160"/>
      <c r="K14" s="160"/>
      <c r="L14" s="160"/>
      <c r="M14" s="160"/>
    </row>
    <row r="15" spans="1:13" ht="17.25" customHeight="1">
      <c r="A15" s="159"/>
      <c r="B15" s="159"/>
      <c r="C15" s="160"/>
      <c r="D15" s="160"/>
      <c r="E15" s="161"/>
      <c r="F15" s="161"/>
      <c r="G15" s="161"/>
      <c r="H15" s="56">
        <f t="shared" si="0"/>
        <v>0</v>
      </c>
      <c r="I15" s="161"/>
      <c r="J15" s="160"/>
      <c r="K15" s="160"/>
      <c r="L15" s="160"/>
      <c r="M15" s="160"/>
    </row>
    <row r="16" spans="1:13" ht="17.25" customHeight="1">
      <c r="A16" s="162" t="s">
        <v>59</v>
      </c>
      <c r="B16" s="72" t="s">
        <v>40</v>
      </c>
      <c r="C16" s="72" t="s">
        <v>184</v>
      </c>
      <c r="D16" s="72" t="s">
        <v>40</v>
      </c>
      <c r="E16" s="56">
        <f>SUM(E5:E15)</f>
        <v>0</v>
      </c>
      <c r="F16" s="56">
        <f>SUM(F5:F15)</f>
        <v>0</v>
      </c>
      <c r="G16" s="56">
        <f>SUM(G5:G15)</f>
        <v>0</v>
      </c>
      <c r="H16" s="56">
        <f>SUM(H5:H15)</f>
        <v>0</v>
      </c>
      <c r="I16" s="56">
        <f>SUM(I5:I15)</f>
        <v>0</v>
      </c>
      <c r="J16" s="72" t="s">
        <v>185</v>
      </c>
      <c r="K16" s="72" t="s">
        <v>40</v>
      </c>
      <c r="L16" s="72" t="s">
        <v>40</v>
      </c>
      <c r="M16" s="72" t="s">
        <v>185</v>
      </c>
    </row>
    <row r="17" spans="1:2" ht="17.25" customHeight="1">
      <c r="A17" s="137"/>
      <c r="B17" s="137"/>
    </row>
  </sheetData>
  <mergeCells count="2">
    <mergeCell ref="A2:M2"/>
    <mergeCell ref="A3:M3"/>
  </mergeCells>
  <phoneticPr fontId="1" type="noConversion"/>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S16"/>
  <sheetViews>
    <sheetView zoomScaleNormal="100" zoomScaleSheetLayoutView="100" workbookViewId="0">
      <selection activeCell="R16" sqref="R16"/>
    </sheetView>
  </sheetViews>
  <sheetFormatPr defaultColWidth="9" defaultRowHeight="18.75" customHeight="1"/>
  <cols>
    <col min="1" max="1" width="9" style="117"/>
    <col min="2" max="2" width="11.125" style="117" customWidth="1"/>
    <col min="3" max="3" width="8.5" style="164" customWidth="1"/>
    <col min="4" max="4" width="9" style="117"/>
    <col min="5" max="5" width="9.75" style="164" bestFit="1" customWidth="1"/>
    <col min="6" max="7" width="9" style="164"/>
    <col min="8" max="8" width="9" style="117"/>
    <col min="9" max="9" width="8.25" style="117" customWidth="1"/>
    <col min="10" max="10" width="9" style="117"/>
    <col min="11" max="12" width="9" style="164"/>
    <col min="13" max="13" width="9.75" style="117" customWidth="1"/>
    <col min="14" max="14" width="9" style="164"/>
    <col min="15" max="15" width="9" style="117"/>
    <col min="16" max="16" width="9.125" style="164" customWidth="1"/>
    <col min="17" max="17" width="12.875" style="164" customWidth="1"/>
    <col min="18" max="19" width="9" style="164"/>
    <col min="20" max="257" width="9" style="117"/>
    <col min="258" max="258" width="11.125" style="117" customWidth="1"/>
    <col min="259" max="259" width="8.5" style="117" customWidth="1"/>
    <col min="260" max="260" width="9" style="117"/>
    <col min="261" max="261" width="9.75" style="117" bestFit="1" customWidth="1"/>
    <col min="262" max="264" width="9" style="117"/>
    <col min="265" max="265" width="8.25" style="117" customWidth="1"/>
    <col min="266" max="268" width="9" style="117"/>
    <col min="269" max="269" width="9.75" style="117" customWidth="1"/>
    <col min="270" max="271" width="9" style="117"/>
    <col min="272" max="272" width="9.125" style="117" customWidth="1"/>
    <col min="273" max="273" width="12.875" style="117" customWidth="1"/>
    <col min="274" max="513" width="9" style="117"/>
    <col min="514" max="514" width="11.125" style="117" customWidth="1"/>
    <col min="515" max="515" width="8.5" style="117" customWidth="1"/>
    <col min="516" max="516" width="9" style="117"/>
    <col min="517" max="517" width="9.75" style="117" bestFit="1" customWidth="1"/>
    <col min="518" max="520" width="9" style="117"/>
    <col min="521" max="521" width="8.25" style="117" customWidth="1"/>
    <col min="522" max="524" width="9" style="117"/>
    <col min="525" max="525" width="9.75" style="117" customWidth="1"/>
    <col min="526" max="527" width="9" style="117"/>
    <col min="528" max="528" width="9.125" style="117" customWidth="1"/>
    <col min="529" max="529" width="12.875" style="117" customWidth="1"/>
    <col min="530" max="769" width="9" style="117"/>
    <col min="770" max="770" width="11.125" style="117" customWidth="1"/>
    <col min="771" max="771" width="8.5" style="117" customWidth="1"/>
    <col min="772" max="772" width="9" style="117"/>
    <col min="773" max="773" width="9.75" style="117" bestFit="1" customWidth="1"/>
    <col min="774" max="776" width="9" style="117"/>
    <col min="777" max="777" width="8.25" style="117" customWidth="1"/>
    <col min="778" max="780" width="9" style="117"/>
    <col min="781" max="781" width="9.75" style="117" customWidth="1"/>
    <col min="782" max="783" width="9" style="117"/>
    <col min="784" max="784" width="9.125" style="117" customWidth="1"/>
    <col min="785" max="785" width="12.875" style="117" customWidth="1"/>
    <col min="786" max="1025" width="9" style="117"/>
    <col min="1026" max="1026" width="11.125" style="117" customWidth="1"/>
    <col min="1027" max="1027" width="8.5" style="117" customWidth="1"/>
    <col min="1028" max="1028" width="9" style="117"/>
    <col min="1029" max="1029" width="9.75" style="117" bestFit="1" customWidth="1"/>
    <col min="1030" max="1032" width="9" style="117"/>
    <col min="1033" max="1033" width="8.25" style="117" customWidth="1"/>
    <col min="1034" max="1036" width="9" style="117"/>
    <col min="1037" max="1037" width="9.75" style="117" customWidth="1"/>
    <col min="1038" max="1039" width="9" style="117"/>
    <col min="1040" max="1040" width="9.125" style="117" customWidth="1"/>
    <col min="1041" max="1041" width="12.875" style="117" customWidth="1"/>
    <col min="1042" max="1281" width="9" style="117"/>
    <col min="1282" max="1282" width="11.125" style="117" customWidth="1"/>
    <col min="1283" max="1283" width="8.5" style="117" customWidth="1"/>
    <col min="1284" max="1284" width="9" style="117"/>
    <col min="1285" max="1285" width="9.75" style="117" bestFit="1" customWidth="1"/>
    <col min="1286" max="1288" width="9" style="117"/>
    <col min="1289" max="1289" width="8.25" style="117" customWidth="1"/>
    <col min="1290" max="1292" width="9" style="117"/>
    <col min="1293" max="1293" width="9.75" style="117" customWidth="1"/>
    <col min="1294" max="1295" width="9" style="117"/>
    <col min="1296" max="1296" width="9.125" style="117" customWidth="1"/>
    <col min="1297" max="1297" width="12.875" style="117" customWidth="1"/>
    <col min="1298" max="1537" width="9" style="117"/>
    <col min="1538" max="1538" width="11.125" style="117" customWidth="1"/>
    <col min="1539" max="1539" width="8.5" style="117" customWidth="1"/>
    <col min="1540" max="1540" width="9" style="117"/>
    <col min="1541" max="1541" width="9.75" style="117" bestFit="1" customWidth="1"/>
    <col min="1542" max="1544" width="9" style="117"/>
    <col min="1545" max="1545" width="8.25" style="117" customWidth="1"/>
    <col min="1546" max="1548" width="9" style="117"/>
    <col min="1549" max="1549" width="9.75" style="117" customWidth="1"/>
    <col min="1550" max="1551" width="9" style="117"/>
    <col min="1552" max="1552" width="9.125" style="117" customWidth="1"/>
    <col min="1553" max="1553" width="12.875" style="117" customWidth="1"/>
    <col min="1554" max="1793" width="9" style="117"/>
    <col min="1794" max="1794" width="11.125" style="117" customWidth="1"/>
    <col min="1795" max="1795" width="8.5" style="117" customWidth="1"/>
    <col min="1796" max="1796" width="9" style="117"/>
    <col min="1797" max="1797" width="9.75" style="117" bestFit="1" customWidth="1"/>
    <col min="1798" max="1800" width="9" style="117"/>
    <col min="1801" max="1801" width="8.25" style="117" customWidth="1"/>
    <col min="1802" max="1804" width="9" style="117"/>
    <col min="1805" max="1805" width="9.75" style="117" customWidth="1"/>
    <col min="1806" max="1807" width="9" style="117"/>
    <col min="1808" max="1808" width="9.125" style="117" customWidth="1"/>
    <col min="1809" max="1809" width="12.875" style="117" customWidth="1"/>
    <col min="1810" max="2049" width="9" style="117"/>
    <col min="2050" max="2050" width="11.125" style="117" customWidth="1"/>
    <col min="2051" max="2051" width="8.5" style="117" customWidth="1"/>
    <col min="2052" max="2052" width="9" style="117"/>
    <col min="2053" max="2053" width="9.75" style="117" bestFit="1" customWidth="1"/>
    <col min="2054" max="2056" width="9" style="117"/>
    <col min="2057" max="2057" width="8.25" style="117" customWidth="1"/>
    <col min="2058" max="2060" width="9" style="117"/>
    <col min="2061" max="2061" width="9.75" style="117" customWidth="1"/>
    <col min="2062" max="2063" width="9" style="117"/>
    <col min="2064" max="2064" width="9.125" style="117" customWidth="1"/>
    <col min="2065" max="2065" width="12.875" style="117" customWidth="1"/>
    <col min="2066" max="2305" width="9" style="117"/>
    <col min="2306" max="2306" width="11.125" style="117" customWidth="1"/>
    <col min="2307" max="2307" width="8.5" style="117" customWidth="1"/>
    <col min="2308" max="2308" width="9" style="117"/>
    <col min="2309" max="2309" width="9.75" style="117" bestFit="1" customWidth="1"/>
    <col min="2310" max="2312" width="9" style="117"/>
    <col min="2313" max="2313" width="8.25" style="117" customWidth="1"/>
    <col min="2314" max="2316" width="9" style="117"/>
    <col min="2317" max="2317" width="9.75" style="117" customWidth="1"/>
    <col min="2318" max="2319" width="9" style="117"/>
    <col min="2320" max="2320" width="9.125" style="117" customWidth="1"/>
    <col min="2321" max="2321" width="12.875" style="117" customWidth="1"/>
    <col min="2322" max="2561" width="9" style="117"/>
    <col min="2562" max="2562" width="11.125" style="117" customWidth="1"/>
    <col min="2563" max="2563" width="8.5" style="117" customWidth="1"/>
    <col min="2564" max="2564" width="9" style="117"/>
    <col min="2565" max="2565" width="9.75" style="117" bestFit="1" customWidth="1"/>
    <col min="2566" max="2568" width="9" style="117"/>
    <col min="2569" max="2569" width="8.25" style="117" customWidth="1"/>
    <col min="2570" max="2572" width="9" style="117"/>
    <col min="2573" max="2573" width="9.75" style="117" customWidth="1"/>
    <col min="2574" max="2575" width="9" style="117"/>
    <col min="2576" max="2576" width="9.125" style="117" customWidth="1"/>
    <col min="2577" max="2577" width="12.875" style="117" customWidth="1"/>
    <col min="2578" max="2817" width="9" style="117"/>
    <col min="2818" max="2818" width="11.125" style="117" customWidth="1"/>
    <col min="2819" max="2819" width="8.5" style="117" customWidth="1"/>
    <col min="2820" max="2820" width="9" style="117"/>
    <col min="2821" max="2821" width="9.75" style="117" bestFit="1" customWidth="1"/>
    <col min="2822" max="2824" width="9" style="117"/>
    <col min="2825" max="2825" width="8.25" style="117" customWidth="1"/>
    <col min="2826" max="2828" width="9" style="117"/>
    <col min="2829" max="2829" width="9.75" style="117" customWidth="1"/>
    <col min="2830" max="2831" width="9" style="117"/>
    <col min="2832" max="2832" width="9.125" style="117" customWidth="1"/>
    <col min="2833" max="2833" width="12.875" style="117" customWidth="1"/>
    <col min="2834" max="3073" width="9" style="117"/>
    <col min="3074" max="3074" width="11.125" style="117" customWidth="1"/>
    <col min="3075" max="3075" width="8.5" style="117" customWidth="1"/>
    <col min="3076" max="3076" width="9" style="117"/>
    <col min="3077" max="3077" width="9.75" style="117" bestFit="1" customWidth="1"/>
    <col min="3078" max="3080" width="9" style="117"/>
    <col min="3081" max="3081" width="8.25" style="117" customWidth="1"/>
    <col min="3082" max="3084" width="9" style="117"/>
    <col min="3085" max="3085" width="9.75" style="117" customWidth="1"/>
    <col min="3086" max="3087" width="9" style="117"/>
    <col min="3088" max="3088" width="9.125" style="117" customWidth="1"/>
    <col min="3089" max="3089" width="12.875" style="117" customWidth="1"/>
    <col min="3090" max="3329" width="9" style="117"/>
    <col min="3330" max="3330" width="11.125" style="117" customWidth="1"/>
    <col min="3331" max="3331" width="8.5" style="117" customWidth="1"/>
    <col min="3332" max="3332" width="9" style="117"/>
    <col min="3333" max="3333" width="9.75" style="117" bestFit="1" customWidth="1"/>
    <col min="3334" max="3336" width="9" style="117"/>
    <col min="3337" max="3337" width="8.25" style="117" customWidth="1"/>
    <col min="3338" max="3340" width="9" style="117"/>
    <col min="3341" max="3341" width="9.75" style="117" customWidth="1"/>
    <col min="3342" max="3343" width="9" style="117"/>
    <col min="3344" max="3344" width="9.125" style="117" customWidth="1"/>
    <col min="3345" max="3345" width="12.875" style="117" customWidth="1"/>
    <col min="3346" max="3585" width="9" style="117"/>
    <col min="3586" max="3586" width="11.125" style="117" customWidth="1"/>
    <col min="3587" max="3587" width="8.5" style="117" customWidth="1"/>
    <col min="3588" max="3588" width="9" style="117"/>
    <col min="3589" max="3589" width="9.75" style="117" bestFit="1" customWidth="1"/>
    <col min="3590" max="3592" width="9" style="117"/>
    <col min="3593" max="3593" width="8.25" style="117" customWidth="1"/>
    <col min="3594" max="3596" width="9" style="117"/>
    <col min="3597" max="3597" width="9.75" style="117" customWidth="1"/>
    <col min="3598" max="3599" width="9" style="117"/>
    <col min="3600" max="3600" width="9.125" style="117" customWidth="1"/>
    <col min="3601" max="3601" width="12.875" style="117" customWidth="1"/>
    <col min="3602" max="3841" width="9" style="117"/>
    <col min="3842" max="3842" width="11.125" style="117" customWidth="1"/>
    <col min="3843" max="3843" width="8.5" style="117" customWidth="1"/>
    <col min="3844" max="3844" width="9" style="117"/>
    <col min="3845" max="3845" width="9.75" style="117" bestFit="1" customWidth="1"/>
    <col min="3846" max="3848" width="9" style="117"/>
    <col min="3849" max="3849" width="8.25" style="117" customWidth="1"/>
    <col min="3850" max="3852" width="9" style="117"/>
    <col min="3853" max="3853" width="9.75" style="117" customWidth="1"/>
    <col min="3854" max="3855" width="9" style="117"/>
    <col min="3856" max="3856" width="9.125" style="117" customWidth="1"/>
    <col min="3857" max="3857" width="12.875" style="117" customWidth="1"/>
    <col min="3858" max="4097" width="9" style="117"/>
    <col min="4098" max="4098" width="11.125" style="117" customWidth="1"/>
    <col min="4099" max="4099" width="8.5" style="117" customWidth="1"/>
    <col min="4100" max="4100" width="9" style="117"/>
    <col min="4101" max="4101" width="9.75" style="117" bestFit="1" customWidth="1"/>
    <col min="4102" max="4104" width="9" style="117"/>
    <col min="4105" max="4105" width="8.25" style="117" customWidth="1"/>
    <col min="4106" max="4108" width="9" style="117"/>
    <col min="4109" max="4109" width="9.75" style="117" customWidth="1"/>
    <col min="4110" max="4111" width="9" style="117"/>
    <col min="4112" max="4112" width="9.125" style="117" customWidth="1"/>
    <col min="4113" max="4113" width="12.875" style="117" customWidth="1"/>
    <col min="4114" max="4353" width="9" style="117"/>
    <col min="4354" max="4354" width="11.125" style="117" customWidth="1"/>
    <col min="4355" max="4355" width="8.5" style="117" customWidth="1"/>
    <col min="4356" max="4356" width="9" style="117"/>
    <col min="4357" max="4357" width="9.75" style="117" bestFit="1" customWidth="1"/>
    <col min="4358" max="4360" width="9" style="117"/>
    <col min="4361" max="4361" width="8.25" style="117" customWidth="1"/>
    <col min="4362" max="4364" width="9" style="117"/>
    <col min="4365" max="4365" width="9.75" style="117" customWidth="1"/>
    <col min="4366" max="4367" width="9" style="117"/>
    <col min="4368" max="4368" width="9.125" style="117" customWidth="1"/>
    <col min="4369" max="4369" width="12.875" style="117" customWidth="1"/>
    <col min="4370" max="4609" width="9" style="117"/>
    <col min="4610" max="4610" width="11.125" style="117" customWidth="1"/>
    <col min="4611" max="4611" width="8.5" style="117" customWidth="1"/>
    <col min="4612" max="4612" width="9" style="117"/>
    <col min="4613" max="4613" width="9.75" style="117" bestFit="1" customWidth="1"/>
    <col min="4614" max="4616" width="9" style="117"/>
    <col min="4617" max="4617" width="8.25" style="117" customWidth="1"/>
    <col min="4618" max="4620" width="9" style="117"/>
    <col min="4621" max="4621" width="9.75" style="117" customWidth="1"/>
    <col min="4622" max="4623" width="9" style="117"/>
    <col min="4624" max="4624" width="9.125" style="117" customWidth="1"/>
    <col min="4625" max="4625" width="12.875" style="117" customWidth="1"/>
    <col min="4626" max="4865" width="9" style="117"/>
    <col min="4866" max="4866" width="11.125" style="117" customWidth="1"/>
    <col min="4867" max="4867" width="8.5" style="117" customWidth="1"/>
    <col min="4868" max="4868" width="9" style="117"/>
    <col min="4869" max="4869" width="9.75" style="117" bestFit="1" customWidth="1"/>
    <col min="4870" max="4872" width="9" style="117"/>
    <col min="4873" max="4873" width="8.25" style="117" customWidth="1"/>
    <col min="4874" max="4876" width="9" style="117"/>
    <col min="4877" max="4877" width="9.75" style="117" customWidth="1"/>
    <col min="4878" max="4879" width="9" style="117"/>
    <col min="4880" max="4880" width="9.125" style="117" customWidth="1"/>
    <col min="4881" max="4881" width="12.875" style="117" customWidth="1"/>
    <col min="4882" max="5121" width="9" style="117"/>
    <col min="5122" max="5122" width="11.125" style="117" customWidth="1"/>
    <col min="5123" max="5123" width="8.5" style="117" customWidth="1"/>
    <col min="5124" max="5124" width="9" style="117"/>
    <col min="5125" max="5125" width="9.75" style="117" bestFit="1" customWidth="1"/>
    <col min="5126" max="5128" width="9" style="117"/>
    <col min="5129" max="5129" width="8.25" style="117" customWidth="1"/>
    <col min="5130" max="5132" width="9" style="117"/>
    <col min="5133" max="5133" width="9.75" style="117" customWidth="1"/>
    <col min="5134" max="5135" width="9" style="117"/>
    <col min="5136" max="5136" width="9.125" style="117" customWidth="1"/>
    <col min="5137" max="5137" width="12.875" style="117" customWidth="1"/>
    <col min="5138" max="5377" width="9" style="117"/>
    <col min="5378" max="5378" width="11.125" style="117" customWidth="1"/>
    <col min="5379" max="5379" width="8.5" style="117" customWidth="1"/>
    <col min="5380" max="5380" width="9" style="117"/>
    <col min="5381" max="5381" width="9.75" style="117" bestFit="1" customWidth="1"/>
    <col min="5382" max="5384" width="9" style="117"/>
    <col min="5385" max="5385" width="8.25" style="117" customWidth="1"/>
    <col min="5386" max="5388" width="9" style="117"/>
    <col min="5389" max="5389" width="9.75" style="117" customWidth="1"/>
    <col min="5390" max="5391" width="9" style="117"/>
    <col min="5392" max="5392" width="9.125" style="117" customWidth="1"/>
    <col min="5393" max="5393" width="12.875" style="117" customWidth="1"/>
    <col min="5394" max="5633" width="9" style="117"/>
    <col min="5634" max="5634" width="11.125" style="117" customWidth="1"/>
    <col min="5635" max="5635" width="8.5" style="117" customWidth="1"/>
    <col min="5636" max="5636" width="9" style="117"/>
    <col min="5637" max="5637" width="9.75" style="117" bestFit="1" customWidth="1"/>
    <col min="5638" max="5640" width="9" style="117"/>
    <col min="5641" max="5641" width="8.25" style="117" customWidth="1"/>
    <col min="5642" max="5644" width="9" style="117"/>
    <col min="5645" max="5645" width="9.75" style="117" customWidth="1"/>
    <col min="5646" max="5647" width="9" style="117"/>
    <col min="5648" max="5648" width="9.125" style="117" customWidth="1"/>
    <col min="5649" max="5649" width="12.875" style="117" customWidth="1"/>
    <col min="5650" max="5889" width="9" style="117"/>
    <col min="5890" max="5890" width="11.125" style="117" customWidth="1"/>
    <col min="5891" max="5891" width="8.5" style="117" customWidth="1"/>
    <col min="5892" max="5892" width="9" style="117"/>
    <col min="5893" max="5893" width="9.75" style="117" bestFit="1" customWidth="1"/>
    <col min="5894" max="5896" width="9" style="117"/>
    <col min="5897" max="5897" width="8.25" style="117" customWidth="1"/>
    <col min="5898" max="5900" width="9" style="117"/>
    <col min="5901" max="5901" width="9.75" style="117" customWidth="1"/>
    <col min="5902" max="5903" width="9" style="117"/>
    <col min="5904" max="5904" width="9.125" style="117" customWidth="1"/>
    <col min="5905" max="5905" width="12.875" style="117" customWidth="1"/>
    <col min="5906" max="6145" width="9" style="117"/>
    <col min="6146" max="6146" width="11.125" style="117" customWidth="1"/>
    <col min="6147" max="6147" width="8.5" style="117" customWidth="1"/>
    <col min="6148" max="6148" width="9" style="117"/>
    <col min="6149" max="6149" width="9.75" style="117" bestFit="1" customWidth="1"/>
    <col min="6150" max="6152" width="9" style="117"/>
    <col min="6153" max="6153" width="8.25" style="117" customWidth="1"/>
    <col min="6154" max="6156" width="9" style="117"/>
    <col min="6157" max="6157" width="9.75" style="117" customWidth="1"/>
    <col min="6158" max="6159" width="9" style="117"/>
    <col min="6160" max="6160" width="9.125" style="117" customWidth="1"/>
    <col min="6161" max="6161" width="12.875" style="117" customWidth="1"/>
    <col min="6162" max="6401" width="9" style="117"/>
    <col min="6402" max="6402" width="11.125" style="117" customWidth="1"/>
    <col min="6403" max="6403" width="8.5" style="117" customWidth="1"/>
    <col min="6404" max="6404" width="9" style="117"/>
    <col min="6405" max="6405" width="9.75" style="117" bestFit="1" customWidth="1"/>
    <col min="6406" max="6408" width="9" style="117"/>
    <col min="6409" max="6409" width="8.25" style="117" customWidth="1"/>
    <col min="6410" max="6412" width="9" style="117"/>
    <col min="6413" max="6413" width="9.75" style="117" customWidth="1"/>
    <col min="6414" max="6415" width="9" style="117"/>
    <col min="6416" max="6416" width="9.125" style="117" customWidth="1"/>
    <col min="6417" max="6417" width="12.875" style="117" customWidth="1"/>
    <col min="6418" max="6657" width="9" style="117"/>
    <col min="6658" max="6658" width="11.125" style="117" customWidth="1"/>
    <col min="6659" max="6659" width="8.5" style="117" customWidth="1"/>
    <col min="6660" max="6660" width="9" style="117"/>
    <col min="6661" max="6661" width="9.75" style="117" bestFit="1" customWidth="1"/>
    <col min="6662" max="6664" width="9" style="117"/>
    <col min="6665" max="6665" width="8.25" style="117" customWidth="1"/>
    <col min="6666" max="6668" width="9" style="117"/>
    <col min="6669" max="6669" width="9.75" style="117" customWidth="1"/>
    <col min="6670" max="6671" width="9" style="117"/>
    <col min="6672" max="6672" width="9.125" style="117" customWidth="1"/>
    <col min="6673" max="6673" width="12.875" style="117" customWidth="1"/>
    <col min="6674" max="6913" width="9" style="117"/>
    <col min="6914" max="6914" width="11.125" style="117" customWidth="1"/>
    <col min="6915" max="6915" width="8.5" style="117" customWidth="1"/>
    <col min="6916" max="6916" width="9" style="117"/>
    <col min="6917" max="6917" width="9.75" style="117" bestFit="1" customWidth="1"/>
    <col min="6918" max="6920" width="9" style="117"/>
    <col min="6921" max="6921" width="8.25" style="117" customWidth="1"/>
    <col min="6922" max="6924" width="9" style="117"/>
    <col min="6925" max="6925" width="9.75" style="117" customWidth="1"/>
    <col min="6926" max="6927" width="9" style="117"/>
    <col min="6928" max="6928" width="9.125" style="117" customWidth="1"/>
    <col min="6929" max="6929" width="12.875" style="117" customWidth="1"/>
    <col min="6930" max="7169" width="9" style="117"/>
    <col min="7170" max="7170" width="11.125" style="117" customWidth="1"/>
    <col min="7171" max="7171" width="8.5" style="117" customWidth="1"/>
    <col min="7172" max="7172" width="9" style="117"/>
    <col min="7173" max="7173" width="9.75" style="117" bestFit="1" customWidth="1"/>
    <col min="7174" max="7176" width="9" style="117"/>
    <col min="7177" max="7177" width="8.25" style="117" customWidth="1"/>
    <col min="7178" max="7180" width="9" style="117"/>
    <col min="7181" max="7181" width="9.75" style="117" customWidth="1"/>
    <col min="7182" max="7183" width="9" style="117"/>
    <col min="7184" max="7184" width="9.125" style="117" customWidth="1"/>
    <col min="7185" max="7185" width="12.875" style="117" customWidth="1"/>
    <col min="7186" max="7425" width="9" style="117"/>
    <col min="7426" max="7426" width="11.125" style="117" customWidth="1"/>
    <col min="7427" max="7427" width="8.5" style="117" customWidth="1"/>
    <col min="7428" max="7428" width="9" style="117"/>
    <col min="7429" max="7429" width="9.75" style="117" bestFit="1" customWidth="1"/>
    <col min="7430" max="7432" width="9" style="117"/>
    <col min="7433" max="7433" width="8.25" style="117" customWidth="1"/>
    <col min="7434" max="7436" width="9" style="117"/>
    <col min="7437" max="7437" width="9.75" style="117" customWidth="1"/>
    <col min="7438" max="7439" width="9" style="117"/>
    <col min="7440" max="7440" width="9.125" style="117" customWidth="1"/>
    <col min="7441" max="7441" width="12.875" style="117" customWidth="1"/>
    <col min="7442" max="7681" width="9" style="117"/>
    <col min="7682" max="7682" width="11.125" style="117" customWidth="1"/>
    <col min="7683" max="7683" width="8.5" style="117" customWidth="1"/>
    <col min="7684" max="7684" width="9" style="117"/>
    <col min="7685" max="7685" width="9.75" style="117" bestFit="1" customWidth="1"/>
    <col min="7686" max="7688" width="9" style="117"/>
    <col min="7689" max="7689" width="8.25" style="117" customWidth="1"/>
    <col min="7690" max="7692" width="9" style="117"/>
    <col min="7693" max="7693" width="9.75" style="117" customWidth="1"/>
    <col min="7694" max="7695" width="9" style="117"/>
    <col min="7696" max="7696" width="9.125" style="117" customWidth="1"/>
    <col min="7697" max="7697" width="12.875" style="117" customWidth="1"/>
    <col min="7698" max="7937" width="9" style="117"/>
    <col min="7938" max="7938" width="11.125" style="117" customWidth="1"/>
    <col min="7939" max="7939" width="8.5" style="117" customWidth="1"/>
    <col min="7940" max="7940" width="9" style="117"/>
    <col min="7941" max="7941" width="9.75" style="117" bestFit="1" customWidth="1"/>
    <col min="7942" max="7944" width="9" style="117"/>
    <col min="7945" max="7945" width="8.25" style="117" customWidth="1"/>
    <col min="7946" max="7948" width="9" style="117"/>
    <col min="7949" max="7949" width="9.75" style="117" customWidth="1"/>
    <col min="7950" max="7951" width="9" style="117"/>
    <col min="7952" max="7952" width="9.125" style="117" customWidth="1"/>
    <col min="7953" max="7953" width="12.875" style="117" customWidth="1"/>
    <col min="7954" max="8193" width="9" style="117"/>
    <col min="8194" max="8194" width="11.125" style="117" customWidth="1"/>
    <col min="8195" max="8195" width="8.5" style="117" customWidth="1"/>
    <col min="8196" max="8196" width="9" style="117"/>
    <col min="8197" max="8197" width="9.75" style="117" bestFit="1" customWidth="1"/>
    <col min="8198" max="8200" width="9" style="117"/>
    <col min="8201" max="8201" width="8.25" style="117" customWidth="1"/>
    <col min="8202" max="8204" width="9" style="117"/>
    <col min="8205" max="8205" width="9.75" style="117" customWidth="1"/>
    <col min="8206" max="8207" width="9" style="117"/>
    <col min="8208" max="8208" width="9.125" style="117" customWidth="1"/>
    <col min="8209" max="8209" width="12.875" style="117" customWidth="1"/>
    <col min="8210" max="8449" width="9" style="117"/>
    <col min="8450" max="8450" width="11.125" style="117" customWidth="1"/>
    <col min="8451" max="8451" width="8.5" style="117" customWidth="1"/>
    <col min="8452" max="8452" width="9" style="117"/>
    <col min="8453" max="8453" width="9.75" style="117" bestFit="1" customWidth="1"/>
    <col min="8454" max="8456" width="9" style="117"/>
    <col min="8457" max="8457" width="8.25" style="117" customWidth="1"/>
    <col min="8458" max="8460" width="9" style="117"/>
    <col min="8461" max="8461" width="9.75" style="117" customWidth="1"/>
    <col min="8462" max="8463" width="9" style="117"/>
    <col min="8464" max="8464" width="9.125" style="117" customWidth="1"/>
    <col min="8465" max="8465" width="12.875" style="117" customWidth="1"/>
    <col min="8466" max="8705" width="9" style="117"/>
    <col min="8706" max="8706" width="11.125" style="117" customWidth="1"/>
    <col min="8707" max="8707" width="8.5" style="117" customWidth="1"/>
    <col min="8708" max="8708" width="9" style="117"/>
    <col min="8709" max="8709" width="9.75" style="117" bestFit="1" customWidth="1"/>
    <col min="8710" max="8712" width="9" style="117"/>
    <col min="8713" max="8713" width="8.25" style="117" customWidth="1"/>
    <col min="8714" max="8716" width="9" style="117"/>
    <col min="8717" max="8717" width="9.75" style="117" customWidth="1"/>
    <col min="8718" max="8719" width="9" style="117"/>
    <col min="8720" max="8720" width="9.125" style="117" customWidth="1"/>
    <col min="8721" max="8721" width="12.875" style="117" customWidth="1"/>
    <col min="8722" max="8961" width="9" style="117"/>
    <col min="8962" max="8962" width="11.125" style="117" customWidth="1"/>
    <col min="8963" max="8963" width="8.5" style="117" customWidth="1"/>
    <col min="8964" max="8964" width="9" style="117"/>
    <col min="8965" max="8965" width="9.75" style="117" bestFit="1" customWidth="1"/>
    <col min="8966" max="8968" width="9" style="117"/>
    <col min="8969" max="8969" width="8.25" style="117" customWidth="1"/>
    <col min="8970" max="8972" width="9" style="117"/>
    <col min="8973" max="8973" width="9.75" style="117" customWidth="1"/>
    <col min="8974" max="8975" width="9" style="117"/>
    <col min="8976" max="8976" width="9.125" style="117" customWidth="1"/>
    <col min="8977" max="8977" width="12.875" style="117" customWidth="1"/>
    <col min="8978" max="9217" width="9" style="117"/>
    <col min="9218" max="9218" width="11.125" style="117" customWidth="1"/>
    <col min="9219" max="9219" width="8.5" style="117" customWidth="1"/>
    <col min="9220" max="9220" width="9" style="117"/>
    <col min="9221" max="9221" width="9.75" style="117" bestFit="1" customWidth="1"/>
    <col min="9222" max="9224" width="9" style="117"/>
    <col min="9225" max="9225" width="8.25" style="117" customWidth="1"/>
    <col min="9226" max="9228" width="9" style="117"/>
    <col min="9229" max="9229" width="9.75" style="117" customWidth="1"/>
    <col min="9230" max="9231" width="9" style="117"/>
    <col min="9232" max="9232" width="9.125" style="117" customWidth="1"/>
    <col min="9233" max="9233" width="12.875" style="117" customWidth="1"/>
    <col min="9234" max="9473" width="9" style="117"/>
    <col min="9474" max="9474" width="11.125" style="117" customWidth="1"/>
    <col min="9475" max="9475" width="8.5" style="117" customWidth="1"/>
    <col min="9476" max="9476" width="9" style="117"/>
    <col min="9477" max="9477" width="9.75" style="117" bestFit="1" customWidth="1"/>
    <col min="9478" max="9480" width="9" style="117"/>
    <col min="9481" max="9481" width="8.25" style="117" customWidth="1"/>
    <col min="9482" max="9484" width="9" style="117"/>
    <col min="9485" max="9485" width="9.75" style="117" customWidth="1"/>
    <col min="9486" max="9487" width="9" style="117"/>
    <col min="9488" max="9488" width="9.125" style="117" customWidth="1"/>
    <col min="9489" max="9489" width="12.875" style="117" customWidth="1"/>
    <col min="9490" max="9729" width="9" style="117"/>
    <col min="9730" max="9730" width="11.125" style="117" customWidth="1"/>
    <col min="9731" max="9731" width="8.5" style="117" customWidth="1"/>
    <col min="9732" max="9732" width="9" style="117"/>
    <col min="9733" max="9733" width="9.75" style="117" bestFit="1" customWidth="1"/>
    <col min="9734" max="9736" width="9" style="117"/>
    <col min="9737" max="9737" width="8.25" style="117" customWidth="1"/>
    <col min="9738" max="9740" width="9" style="117"/>
    <col min="9741" max="9741" width="9.75" style="117" customWidth="1"/>
    <col min="9742" max="9743" width="9" style="117"/>
    <col min="9744" max="9744" width="9.125" style="117" customWidth="1"/>
    <col min="9745" max="9745" width="12.875" style="117" customWidth="1"/>
    <col min="9746" max="9985" width="9" style="117"/>
    <col min="9986" max="9986" width="11.125" style="117" customWidth="1"/>
    <col min="9987" max="9987" width="8.5" style="117" customWidth="1"/>
    <col min="9988" max="9988" width="9" style="117"/>
    <col min="9989" max="9989" width="9.75" style="117" bestFit="1" customWidth="1"/>
    <col min="9990" max="9992" width="9" style="117"/>
    <col min="9993" max="9993" width="8.25" style="117" customWidth="1"/>
    <col min="9994" max="9996" width="9" style="117"/>
    <col min="9997" max="9997" width="9.75" style="117" customWidth="1"/>
    <col min="9998" max="9999" width="9" style="117"/>
    <col min="10000" max="10000" width="9.125" style="117" customWidth="1"/>
    <col min="10001" max="10001" width="12.875" style="117" customWidth="1"/>
    <col min="10002" max="10241" width="9" style="117"/>
    <col min="10242" max="10242" width="11.125" style="117" customWidth="1"/>
    <col min="10243" max="10243" width="8.5" style="117" customWidth="1"/>
    <col min="10244" max="10244" width="9" style="117"/>
    <col min="10245" max="10245" width="9.75" style="117" bestFit="1" customWidth="1"/>
    <col min="10246" max="10248" width="9" style="117"/>
    <col min="10249" max="10249" width="8.25" style="117" customWidth="1"/>
    <col min="10250" max="10252" width="9" style="117"/>
    <col min="10253" max="10253" width="9.75" style="117" customWidth="1"/>
    <col min="10254" max="10255" width="9" style="117"/>
    <col min="10256" max="10256" width="9.125" style="117" customWidth="1"/>
    <col min="10257" max="10257" width="12.875" style="117" customWidth="1"/>
    <col min="10258" max="10497" width="9" style="117"/>
    <col min="10498" max="10498" width="11.125" style="117" customWidth="1"/>
    <col min="10499" max="10499" width="8.5" style="117" customWidth="1"/>
    <col min="10500" max="10500" width="9" style="117"/>
    <col min="10501" max="10501" width="9.75" style="117" bestFit="1" customWidth="1"/>
    <col min="10502" max="10504" width="9" style="117"/>
    <col min="10505" max="10505" width="8.25" style="117" customWidth="1"/>
    <col min="10506" max="10508" width="9" style="117"/>
    <col min="10509" max="10509" width="9.75" style="117" customWidth="1"/>
    <col min="10510" max="10511" width="9" style="117"/>
    <col min="10512" max="10512" width="9.125" style="117" customWidth="1"/>
    <col min="10513" max="10513" width="12.875" style="117" customWidth="1"/>
    <col min="10514" max="10753" width="9" style="117"/>
    <col min="10754" max="10754" width="11.125" style="117" customWidth="1"/>
    <col min="10755" max="10755" width="8.5" style="117" customWidth="1"/>
    <col min="10756" max="10756" width="9" style="117"/>
    <col min="10757" max="10757" width="9.75" style="117" bestFit="1" customWidth="1"/>
    <col min="10758" max="10760" width="9" style="117"/>
    <col min="10761" max="10761" width="8.25" style="117" customWidth="1"/>
    <col min="10762" max="10764" width="9" style="117"/>
    <col min="10765" max="10765" width="9.75" style="117" customWidth="1"/>
    <col min="10766" max="10767" width="9" style="117"/>
    <col min="10768" max="10768" width="9.125" style="117" customWidth="1"/>
    <col min="10769" max="10769" width="12.875" style="117" customWidth="1"/>
    <col min="10770" max="11009" width="9" style="117"/>
    <col min="11010" max="11010" width="11.125" style="117" customWidth="1"/>
    <col min="11011" max="11011" width="8.5" style="117" customWidth="1"/>
    <col min="11012" max="11012" width="9" style="117"/>
    <col min="11013" max="11013" width="9.75" style="117" bestFit="1" customWidth="1"/>
    <col min="11014" max="11016" width="9" style="117"/>
    <col min="11017" max="11017" width="8.25" style="117" customWidth="1"/>
    <col min="11018" max="11020" width="9" style="117"/>
    <col min="11021" max="11021" width="9.75" style="117" customWidth="1"/>
    <col min="11022" max="11023" width="9" style="117"/>
    <col min="11024" max="11024" width="9.125" style="117" customWidth="1"/>
    <col min="11025" max="11025" width="12.875" style="117" customWidth="1"/>
    <col min="11026" max="11265" width="9" style="117"/>
    <col min="11266" max="11266" width="11.125" style="117" customWidth="1"/>
    <col min="11267" max="11267" width="8.5" style="117" customWidth="1"/>
    <col min="11268" max="11268" width="9" style="117"/>
    <col min="11269" max="11269" width="9.75" style="117" bestFit="1" customWidth="1"/>
    <col min="11270" max="11272" width="9" style="117"/>
    <col min="11273" max="11273" width="8.25" style="117" customWidth="1"/>
    <col min="11274" max="11276" width="9" style="117"/>
    <col min="11277" max="11277" width="9.75" style="117" customWidth="1"/>
    <col min="11278" max="11279" width="9" style="117"/>
    <col min="11280" max="11280" width="9.125" style="117" customWidth="1"/>
    <col min="11281" max="11281" width="12.875" style="117" customWidth="1"/>
    <col min="11282" max="11521" width="9" style="117"/>
    <col min="11522" max="11522" width="11.125" style="117" customWidth="1"/>
    <col min="11523" max="11523" width="8.5" style="117" customWidth="1"/>
    <col min="11524" max="11524" width="9" style="117"/>
    <col min="11525" max="11525" width="9.75" style="117" bestFit="1" customWidth="1"/>
    <col min="11526" max="11528" width="9" style="117"/>
    <col min="11529" max="11529" width="8.25" style="117" customWidth="1"/>
    <col min="11530" max="11532" width="9" style="117"/>
    <col min="11533" max="11533" width="9.75" style="117" customWidth="1"/>
    <col min="11534" max="11535" width="9" style="117"/>
    <col min="11536" max="11536" width="9.125" style="117" customWidth="1"/>
    <col min="11537" max="11537" width="12.875" style="117" customWidth="1"/>
    <col min="11538" max="11777" width="9" style="117"/>
    <col min="11778" max="11778" width="11.125" style="117" customWidth="1"/>
    <col min="11779" max="11779" width="8.5" style="117" customWidth="1"/>
    <col min="11780" max="11780" width="9" style="117"/>
    <col min="11781" max="11781" width="9.75" style="117" bestFit="1" customWidth="1"/>
    <col min="11782" max="11784" width="9" style="117"/>
    <col min="11785" max="11785" width="8.25" style="117" customWidth="1"/>
    <col min="11786" max="11788" width="9" style="117"/>
    <col min="11789" max="11789" width="9.75" style="117" customWidth="1"/>
    <col min="11790" max="11791" width="9" style="117"/>
    <col min="11792" max="11792" width="9.125" style="117" customWidth="1"/>
    <col min="11793" max="11793" width="12.875" style="117" customWidth="1"/>
    <col min="11794" max="12033" width="9" style="117"/>
    <col min="12034" max="12034" width="11.125" style="117" customWidth="1"/>
    <col min="12035" max="12035" width="8.5" style="117" customWidth="1"/>
    <col min="12036" max="12036" width="9" style="117"/>
    <col min="12037" max="12037" width="9.75" style="117" bestFit="1" customWidth="1"/>
    <col min="12038" max="12040" width="9" style="117"/>
    <col min="12041" max="12041" width="8.25" style="117" customWidth="1"/>
    <col min="12042" max="12044" width="9" style="117"/>
    <col min="12045" max="12045" width="9.75" style="117" customWidth="1"/>
    <col min="12046" max="12047" width="9" style="117"/>
    <col min="12048" max="12048" width="9.125" style="117" customWidth="1"/>
    <col min="12049" max="12049" width="12.875" style="117" customWidth="1"/>
    <col min="12050" max="12289" width="9" style="117"/>
    <col min="12290" max="12290" width="11.125" style="117" customWidth="1"/>
    <col min="12291" max="12291" width="8.5" style="117" customWidth="1"/>
    <col min="12292" max="12292" width="9" style="117"/>
    <col min="12293" max="12293" width="9.75" style="117" bestFit="1" customWidth="1"/>
    <col min="12294" max="12296" width="9" style="117"/>
    <col min="12297" max="12297" width="8.25" style="117" customWidth="1"/>
    <col min="12298" max="12300" width="9" style="117"/>
    <col min="12301" max="12301" width="9.75" style="117" customWidth="1"/>
    <col min="12302" max="12303" width="9" style="117"/>
    <col min="12304" max="12304" width="9.125" style="117" customWidth="1"/>
    <col min="12305" max="12305" width="12.875" style="117" customWidth="1"/>
    <col min="12306" max="12545" width="9" style="117"/>
    <col min="12546" max="12546" width="11.125" style="117" customWidth="1"/>
    <col min="12547" max="12547" width="8.5" style="117" customWidth="1"/>
    <col min="12548" max="12548" width="9" style="117"/>
    <col min="12549" max="12549" width="9.75" style="117" bestFit="1" customWidth="1"/>
    <col min="12550" max="12552" width="9" style="117"/>
    <col min="12553" max="12553" width="8.25" style="117" customWidth="1"/>
    <col min="12554" max="12556" width="9" style="117"/>
    <col min="12557" max="12557" width="9.75" style="117" customWidth="1"/>
    <col min="12558" max="12559" width="9" style="117"/>
    <col min="12560" max="12560" width="9.125" style="117" customWidth="1"/>
    <col min="12561" max="12561" width="12.875" style="117" customWidth="1"/>
    <col min="12562" max="12801" width="9" style="117"/>
    <col min="12802" max="12802" width="11.125" style="117" customWidth="1"/>
    <col min="12803" max="12803" width="8.5" style="117" customWidth="1"/>
    <col min="12804" max="12804" width="9" style="117"/>
    <col min="12805" max="12805" width="9.75" style="117" bestFit="1" customWidth="1"/>
    <col min="12806" max="12808" width="9" style="117"/>
    <col min="12809" max="12809" width="8.25" style="117" customWidth="1"/>
    <col min="12810" max="12812" width="9" style="117"/>
    <col min="12813" max="12813" width="9.75" style="117" customWidth="1"/>
    <col min="12814" max="12815" width="9" style="117"/>
    <col min="12816" max="12816" width="9.125" style="117" customWidth="1"/>
    <col min="12817" max="12817" width="12.875" style="117" customWidth="1"/>
    <col min="12818" max="13057" width="9" style="117"/>
    <col min="13058" max="13058" width="11.125" style="117" customWidth="1"/>
    <col min="13059" max="13059" width="8.5" style="117" customWidth="1"/>
    <col min="13060" max="13060" width="9" style="117"/>
    <col min="13061" max="13061" width="9.75" style="117" bestFit="1" customWidth="1"/>
    <col min="13062" max="13064" width="9" style="117"/>
    <col min="13065" max="13065" width="8.25" style="117" customWidth="1"/>
    <col min="13066" max="13068" width="9" style="117"/>
    <col min="13069" max="13069" width="9.75" style="117" customWidth="1"/>
    <col min="13070" max="13071" width="9" style="117"/>
    <col min="13072" max="13072" width="9.125" style="117" customWidth="1"/>
    <col min="13073" max="13073" width="12.875" style="117" customWidth="1"/>
    <col min="13074" max="13313" width="9" style="117"/>
    <col min="13314" max="13314" width="11.125" style="117" customWidth="1"/>
    <col min="13315" max="13315" width="8.5" style="117" customWidth="1"/>
    <col min="13316" max="13316" width="9" style="117"/>
    <col min="13317" max="13317" width="9.75" style="117" bestFit="1" customWidth="1"/>
    <col min="13318" max="13320" width="9" style="117"/>
    <col min="13321" max="13321" width="8.25" style="117" customWidth="1"/>
    <col min="13322" max="13324" width="9" style="117"/>
    <col min="13325" max="13325" width="9.75" style="117" customWidth="1"/>
    <col min="13326" max="13327" width="9" style="117"/>
    <col min="13328" max="13328" width="9.125" style="117" customWidth="1"/>
    <col min="13329" max="13329" width="12.875" style="117" customWidth="1"/>
    <col min="13330" max="13569" width="9" style="117"/>
    <col min="13570" max="13570" width="11.125" style="117" customWidth="1"/>
    <col min="13571" max="13571" width="8.5" style="117" customWidth="1"/>
    <col min="13572" max="13572" width="9" style="117"/>
    <col min="13573" max="13573" width="9.75" style="117" bestFit="1" customWidth="1"/>
    <col min="13574" max="13576" width="9" style="117"/>
    <col min="13577" max="13577" width="8.25" style="117" customWidth="1"/>
    <col min="13578" max="13580" width="9" style="117"/>
    <col min="13581" max="13581" width="9.75" style="117" customWidth="1"/>
    <col min="13582" max="13583" width="9" style="117"/>
    <col min="13584" max="13584" width="9.125" style="117" customWidth="1"/>
    <col min="13585" max="13585" width="12.875" style="117" customWidth="1"/>
    <col min="13586" max="13825" width="9" style="117"/>
    <col min="13826" max="13826" width="11.125" style="117" customWidth="1"/>
    <col min="13827" max="13827" width="8.5" style="117" customWidth="1"/>
    <col min="13828" max="13828" width="9" style="117"/>
    <col min="13829" max="13829" width="9.75" style="117" bestFit="1" customWidth="1"/>
    <col min="13830" max="13832" width="9" style="117"/>
    <col min="13833" max="13833" width="8.25" style="117" customWidth="1"/>
    <col min="13834" max="13836" width="9" style="117"/>
    <col min="13837" max="13837" width="9.75" style="117" customWidth="1"/>
    <col min="13838" max="13839" width="9" style="117"/>
    <col min="13840" max="13840" width="9.125" style="117" customWidth="1"/>
    <col min="13841" max="13841" width="12.875" style="117" customWidth="1"/>
    <col min="13842" max="14081" width="9" style="117"/>
    <col min="14082" max="14082" width="11.125" style="117" customWidth="1"/>
    <col min="14083" max="14083" width="8.5" style="117" customWidth="1"/>
    <col min="14084" max="14084" width="9" style="117"/>
    <col min="14085" max="14085" width="9.75" style="117" bestFit="1" customWidth="1"/>
    <col min="14086" max="14088" width="9" style="117"/>
    <col min="14089" max="14089" width="8.25" style="117" customWidth="1"/>
    <col min="14090" max="14092" width="9" style="117"/>
    <col min="14093" max="14093" width="9.75" style="117" customWidth="1"/>
    <col min="14094" max="14095" width="9" style="117"/>
    <col min="14096" max="14096" width="9.125" style="117" customWidth="1"/>
    <col min="14097" max="14097" width="12.875" style="117" customWidth="1"/>
    <col min="14098" max="14337" width="9" style="117"/>
    <col min="14338" max="14338" width="11.125" style="117" customWidth="1"/>
    <col min="14339" max="14339" width="8.5" style="117" customWidth="1"/>
    <col min="14340" max="14340" width="9" style="117"/>
    <col min="14341" max="14341" width="9.75" style="117" bestFit="1" customWidth="1"/>
    <col min="14342" max="14344" width="9" style="117"/>
    <col min="14345" max="14345" width="8.25" style="117" customWidth="1"/>
    <col min="14346" max="14348" width="9" style="117"/>
    <col min="14349" max="14349" width="9.75" style="117" customWidth="1"/>
    <col min="14350" max="14351" width="9" style="117"/>
    <col min="14352" max="14352" width="9.125" style="117" customWidth="1"/>
    <col min="14353" max="14353" width="12.875" style="117" customWidth="1"/>
    <col min="14354" max="14593" width="9" style="117"/>
    <col min="14594" max="14594" width="11.125" style="117" customWidth="1"/>
    <col min="14595" max="14595" width="8.5" style="117" customWidth="1"/>
    <col min="14596" max="14596" width="9" style="117"/>
    <col min="14597" max="14597" width="9.75" style="117" bestFit="1" customWidth="1"/>
    <col min="14598" max="14600" width="9" style="117"/>
    <col min="14601" max="14601" width="8.25" style="117" customWidth="1"/>
    <col min="14602" max="14604" width="9" style="117"/>
    <col min="14605" max="14605" width="9.75" style="117" customWidth="1"/>
    <col min="14606" max="14607" width="9" style="117"/>
    <col min="14608" max="14608" width="9.125" style="117" customWidth="1"/>
    <col min="14609" max="14609" width="12.875" style="117" customWidth="1"/>
    <col min="14610" max="14849" width="9" style="117"/>
    <col min="14850" max="14850" width="11.125" style="117" customWidth="1"/>
    <col min="14851" max="14851" width="8.5" style="117" customWidth="1"/>
    <col min="14852" max="14852" width="9" style="117"/>
    <col min="14853" max="14853" width="9.75" style="117" bestFit="1" customWidth="1"/>
    <col min="14854" max="14856" width="9" style="117"/>
    <col min="14857" max="14857" width="8.25" style="117" customWidth="1"/>
    <col min="14858" max="14860" width="9" style="117"/>
    <col min="14861" max="14861" width="9.75" style="117" customWidth="1"/>
    <col min="14862" max="14863" width="9" style="117"/>
    <col min="14864" max="14864" width="9.125" style="117" customWidth="1"/>
    <col min="14865" max="14865" width="12.875" style="117" customWidth="1"/>
    <col min="14866" max="15105" width="9" style="117"/>
    <col min="15106" max="15106" width="11.125" style="117" customWidth="1"/>
    <col min="15107" max="15107" width="8.5" style="117" customWidth="1"/>
    <col min="15108" max="15108" width="9" style="117"/>
    <col min="15109" max="15109" width="9.75" style="117" bestFit="1" customWidth="1"/>
    <col min="15110" max="15112" width="9" style="117"/>
    <col min="15113" max="15113" width="8.25" style="117" customWidth="1"/>
    <col min="15114" max="15116" width="9" style="117"/>
    <col min="15117" max="15117" width="9.75" style="117" customWidth="1"/>
    <col min="15118" max="15119" width="9" style="117"/>
    <col min="15120" max="15120" width="9.125" style="117" customWidth="1"/>
    <col min="15121" max="15121" width="12.875" style="117" customWidth="1"/>
    <col min="15122" max="15361" width="9" style="117"/>
    <col min="15362" max="15362" width="11.125" style="117" customWidth="1"/>
    <col min="15363" max="15363" width="8.5" style="117" customWidth="1"/>
    <col min="15364" max="15364" width="9" style="117"/>
    <col min="15365" max="15365" width="9.75" style="117" bestFit="1" customWidth="1"/>
    <col min="15366" max="15368" width="9" style="117"/>
    <col min="15369" max="15369" width="8.25" style="117" customWidth="1"/>
    <col min="15370" max="15372" width="9" style="117"/>
    <col min="15373" max="15373" width="9.75" style="117" customWidth="1"/>
    <col min="15374" max="15375" width="9" style="117"/>
    <col min="15376" max="15376" width="9.125" style="117" customWidth="1"/>
    <col min="15377" max="15377" width="12.875" style="117" customWidth="1"/>
    <col min="15378" max="15617" width="9" style="117"/>
    <col min="15618" max="15618" width="11.125" style="117" customWidth="1"/>
    <col min="15619" max="15619" width="8.5" style="117" customWidth="1"/>
    <col min="15620" max="15620" width="9" style="117"/>
    <col min="15621" max="15621" width="9.75" style="117" bestFit="1" customWidth="1"/>
    <col min="15622" max="15624" width="9" style="117"/>
    <col min="15625" max="15625" width="8.25" style="117" customWidth="1"/>
    <col min="15626" max="15628" width="9" style="117"/>
    <col min="15629" max="15629" width="9.75" style="117" customWidth="1"/>
    <col min="15630" max="15631" width="9" style="117"/>
    <col min="15632" max="15632" width="9.125" style="117" customWidth="1"/>
    <col min="15633" max="15633" width="12.875" style="117" customWidth="1"/>
    <col min="15634" max="15873" width="9" style="117"/>
    <col min="15874" max="15874" width="11.125" style="117" customWidth="1"/>
    <col min="15875" max="15875" width="8.5" style="117" customWidth="1"/>
    <col min="15876" max="15876" width="9" style="117"/>
    <col min="15877" max="15877" width="9.75" style="117" bestFit="1" customWidth="1"/>
    <col min="15878" max="15880" width="9" style="117"/>
    <col min="15881" max="15881" width="8.25" style="117" customWidth="1"/>
    <col min="15882" max="15884" width="9" style="117"/>
    <col min="15885" max="15885" width="9.75" style="117" customWidth="1"/>
    <col min="15886" max="15887" width="9" style="117"/>
    <col min="15888" max="15888" width="9.125" style="117" customWidth="1"/>
    <col min="15889" max="15889" width="12.875" style="117" customWidth="1"/>
    <col min="15890" max="16129" width="9" style="117"/>
    <col min="16130" max="16130" width="11.125" style="117" customWidth="1"/>
    <col min="16131" max="16131" width="8.5" style="117" customWidth="1"/>
    <col min="16132" max="16132" width="9" style="117"/>
    <col min="16133" max="16133" width="9.75" style="117" bestFit="1" customWidth="1"/>
    <col min="16134" max="16136" width="9" style="117"/>
    <col min="16137" max="16137" width="8.25" style="117" customWidth="1"/>
    <col min="16138" max="16140" width="9" style="117"/>
    <col min="16141" max="16141" width="9.75" style="117" customWidth="1"/>
    <col min="16142" max="16143" width="9" style="117"/>
    <col min="16144" max="16144" width="9.125" style="117" customWidth="1"/>
    <col min="16145" max="16145" width="12.875" style="117" customWidth="1"/>
    <col min="16146" max="16384" width="9" style="117"/>
  </cols>
  <sheetData>
    <row r="1" spans="1:19" ht="11.25" customHeight="1"/>
    <row r="2" spans="1:19" s="118" customFormat="1" ht="23.25" customHeight="1">
      <c r="A2" s="351" t="s">
        <v>187</v>
      </c>
      <c r="B2" s="351"/>
      <c r="C2" s="351"/>
      <c r="D2" s="351"/>
      <c r="E2" s="351"/>
      <c r="F2" s="351"/>
      <c r="G2" s="351"/>
      <c r="H2" s="351"/>
      <c r="I2" s="351"/>
      <c r="J2" s="351"/>
      <c r="K2" s="351"/>
      <c r="L2" s="351"/>
      <c r="M2" s="351"/>
      <c r="N2" s="351"/>
      <c r="O2" s="351"/>
      <c r="P2" s="351"/>
      <c r="Q2" s="351"/>
      <c r="R2" s="351"/>
      <c r="S2" s="351"/>
    </row>
    <row r="3" spans="1:19" s="118" customFormat="1" ht="10.5" customHeight="1">
      <c r="A3" s="165"/>
      <c r="B3" s="165"/>
      <c r="C3" s="166"/>
      <c r="D3" s="165"/>
      <c r="E3" s="166"/>
      <c r="F3" s="166"/>
      <c r="G3" s="166"/>
      <c r="H3" s="165"/>
      <c r="I3" s="165"/>
      <c r="J3" s="165"/>
      <c r="K3" s="166"/>
      <c r="L3" s="166"/>
      <c r="M3" s="165"/>
      <c r="N3" s="166"/>
      <c r="O3" s="165"/>
      <c r="P3" s="166"/>
      <c r="Q3" s="166"/>
      <c r="R3" s="166"/>
      <c r="S3" s="166"/>
    </row>
    <row r="4" spans="1:19" ht="18.75" customHeight="1">
      <c r="A4" s="341" t="s">
        <v>62</v>
      </c>
      <c r="B4" s="341" t="s">
        <v>123</v>
      </c>
      <c r="C4" s="361" t="s">
        <v>60</v>
      </c>
      <c r="D4" s="341" t="s">
        <v>188</v>
      </c>
      <c r="E4" s="331" t="s">
        <v>189</v>
      </c>
      <c r="F4" s="361" t="s">
        <v>190</v>
      </c>
      <c r="G4" s="361" t="s">
        <v>191</v>
      </c>
      <c r="H4" s="341" t="s">
        <v>192</v>
      </c>
      <c r="I4" s="341" t="s">
        <v>193</v>
      </c>
      <c r="J4" s="341"/>
      <c r="K4" s="331" t="s">
        <v>194</v>
      </c>
      <c r="L4" s="331" t="s">
        <v>195</v>
      </c>
      <c r="M4" s="360" t="s">
        <v>196</v>
      </c>
      <c r="N4" s="331" t="s">
        <v>197</v>
      </c>
      <c r="O4" s="341" t="s">
        <v>198</v>
      </c>
      <c r="P4" s="331" t="s">
        <v>199</v>
      </c>
      <c r="Q4" s="134" t="s">
        <v>200</v>
      </c>
      <c r="R4" s="331" t="s">
        <v>201</v>
      </c>
      <c r="S4" s="331" t="s">
        <v>202</v>
      </c>
    </row>
    <row r="5" spans="1:19" ht="18.75" customHeight="1">
      <c r="A5" s="341"/>
      <c r="B5" s="341"/>
      <c r="C5" s="361"/>
      <c r="D5" s="341"/>
      <c r="E5" s="331"/>
      <c r="F5" s="361"/>
      <c r="G5" s="361"/>
      <c r="H5" s="341"/>
      <c r="I5" s="341"/>
      <c r="J5" s="341"/>
      <c r="K5" s="331"/>
      <c r="L5" s="331"/>
      <c r="M5" s="360"/>
      <c r="N5" s="331"/>
      <c r="O5" s="341"/>
      <c r="P5" s="331"/>
      <c r="Q5" s="134" t="s">
        <v>203</v>
      </c>
      <c r="R5" s="331"/>
      <c r="S5" s="331"/>
    </row>
    <row r="6" spans="1:19" ht="18.75" customHeight="1">
      <c r="A6" s="90"/>
      <c r="B6" s="115"/>
      <c r="C6" s="88"/>
      <c r="D6" s="116"/>
      <c r="E6" s="88"/>
      <c r="F6" s="88"/>
      <c r="G6" s="71">
        <f>C6-E6-F6</f>
        <v>0</v>
      </c>
      <c r="H6" s="167"/>
      <c r="I6" s="359"/>
      <c r="J6" s="359"/>
      <c r="K6" s="71">
        <f>I6*12</f>
        <v>0</v>
      </c>
      <c r="L6" s="71">
        <f>G6*H6</f>
        <v>0</v>
      </c>
      <c r="M6" s="168" t="e">
        <f>1/K6</f>
        <v>#DIV/0!</v>
      </c>
      <c r="N6" s="71" t="e">
        <f>(G6-L6)*M6</f>
        <v>#DIV/0!</v>
      </c>
      <c r="O6" s="163" t="e">
        <f>M6*12</f>
        <v>#DIV/0!</v>
      </c>
      <c r="P6" s="88"/>
      <c r="Q6" s="71" t="e">
        <f>N6*P6</f>
        <v>#DIV/0!</v>
      </c>
      <c r="R6" s="88"/>
      <c r="S6" s="71" t="e">
        <f>Q6-R6</f>
        <v>#DIV/0!</v>
      </c>
    </row>
    <row r="7" spans="1:19" ht="18.75" customHeight="1">
      <c r="A7" s="90"/>
      <c r="B7" s="115"/>
      <c r="C7" s="88"/>
      <c r="D7" s="116"/>
      <c r="E7" s="88"/>
      <c r="F7" s="88"/>
      <c r="G7" s="71">
        <f>C7-E7-F7</f>
        <v>0</v>
      </c>
      <c r="H7" s="167"/>
      <c r="I7" s="359"/>
      <c r="J7" s="359"/>
      <c r="K7" s="71">
        <f>I7*12</f>
        <v>0</v>
      </c>
      <c r="L7" s="71">
        <f>G7*H7</f>
        <v>0</v>
      </c>
      <c r="M7" s="168" t="e">
        <f>(1-H7)/K7</f>
        <v>#DIV/0!</v>
      </c>
      <c r="N7" s="71" t="e">
        <f>(G7-L7)*M7</f>
        <v>#DIV/0!</v>
      </c>
      <c r="O7" s="163" t="e">
        <f>M7*12</f>
        <v>#DIV/0!</v>
      </c>
      <c r="P7" s="88"/>
      <c r="Q7" s="71" t="e">
        <f>N7*P7</f>
        <v>#DIV/0!</v>
      </c>
      <c r="R7" s="88"/>
      <c r="S7" s="71" t="e">
        <f>Q7-R7</f>
        <v>#DIV/0!</v>
      </c>
    </row>
    <row r="8" spans="1:19" ht="18.75" customHeight="1">
      <c r="A8" s="90"/>
      <c r="B8" s="115"/>
      <c r="C8" s="88"/>
      <c r="D8" s="116"/>
      <c r="E8" s="88"/>
      <c r="F8" s="88"/>
      <c r="G8" s="71">
        <f>C8-E8-F8</f>
        <v>0</v>
      </c>
      <c r="H8" s="167"/>
      <c r="I8" s="359"/>
      <c r="J8" s="359"/>
      <c r="K8" s="71">
        <f>I8*12</f>
        <v>0</v>
      </c>
      <c r="L8" s="71">
        <f>G8*H8</f>
        <v>0</v>
      </c>
      <c r="M8" s="168" t="e">
        <f>(1-H8)/K8</f>
        <v>#DIV/0!</v>
      </c>
      <c r="N8" s="71" t="e">
        <f>(G8-L8)*M8</f>
        <v>#DIV/0!</v>
      </c>
      <c r="O8" s="163" t="e">
        <f>M8*12</f>
        <v>#DIV/0!</v>
      </c>
      <c r="P8" s="88"/>
      <c r="Q8" s="71" t="e">
        <f>N8*P8</f>
        <v>#DIV/0!</v>
      </c>
      <c r="R8" s="88"/>
      <c r="S8" s="71" t="e">
        <f>Q8-R8</f>
        <v>#DIV/0!</v>
      </c>
    </row>
    <row r="9" spans="1:19" ht="18.75" customHeight="1">
      <c r="A9" s="90" t="s">
        <v>204</v>
      </c>
      <c r="B9" s="72" t="s">
        <v>40</v>
      </c>
      <c r="C9" s="71">
        <f>SUM(C6:C8)</f>
        <v>0</v>
      </c>
      <c r="D9" s="72" t="s">
        <v>205</v>
      </c>
      <c r="E9" s="71">
        <f>SUM(E6:E8)</f>
        <v>0</v>
      </c>
      <c r="F9" s="71">
        <f>SUM(F6:F8)</f>
        <v>0</v>
      </c>
      <c r="G9" s="71">
        <f>SUM(G6:G8)</f>
        <v>0</v>
      </c>
      <c r="H9" s="72" t="s">
        <v>206</v>
      </c>
      <c r="I9" s="72" t="s">
        <v>205</v>
      </c>
      <c r="J9" s="72" t="s">
        <v>206</v>
      </c>
      <c r="K9" s="53" t="s">
        <v>206</v>
      </c>
      <c r="L9" s="53" t="s">
        <v>205</v>
      </c>
      <c r="M9" s="72" t="s">
        <v>207</v>
      </c>
      <c r="N9" s="53" t="s">
        <v>205</v>
      </c>
      <c r="O9" s="72" t="s">
        <v>205</v>
      </c>
      <c r="P9" s="53" t="s">
        <v>40</v>
      </c>
      <c r="Q9" s="71" t="e">
        <f>SUM(Q6:Q8)</f>
        <v>#DIV/0!</v>
      </c>
      <c r="R9" s="71">
        <f>SUM(R6:R8)</f>
        <v>0</v>
      </c>
      <c r="S9" s="71" t="e">
        <f>SUM(S6:S8)</f>
        <v>#DIV/0!</v>
      </c>
    </row>
    <row r="10" spans="1:19" ht="18.75" customHeight="1">
      <c r="A10" s="113" t="s">
        <v>208</v>
      </c>
      <c r="B10" s="169"/>
      <c r="C10" s="170"/>
      <c r="D10" s="169"/>
      <c r="E10" s="171"/>
      <c r="F10" s="171"/>
      <c r="G10" s="171"/>
      <c r="H10" s="172"/>
      <c r="I10" s="172"/>
      <c r="J10" s="172"/>
      <c r="K10" s="172"/>
      <c r="L10" s="172"/>
      <c r="M10" s="172"/>
      <c r="N10" s="172"/>
      <c r="O10" s="172"/>
      <c r="P10" s="172"/>
      <c r="Q10" s="172"/>
      <c r="R10" s="171"/>
      <c r="S10" s="172"/>
    </row>
    <row r="11" spans="1:19" s="174" customFormat="1" ht="18.75" customHeight="1">
      <c r="A11" s="341" t="s">
        <v>62</v>
      </c>
      <c r="B11" s="341" t="s">
        <v>209</v>
      </c>
      <c r="C11" s="361" t="s">
        <v>210</v>
      </c>
      <c r="D11" s="341" t="s">
        <v>211</v>
      </c>
      <c r="E11" s="357" t="s">
        <v>212</v>
      </c>
      <c r="F11" s="357" t="s">
        <v>213</v>
      </c>
      <c r="G11" s="357" t="s">
        <v>214</v>
      </c>
      <c r="H11" s="357" t="s">
        <v>215</v>
      </c>
      <c r="I11" s="357" t="s">
        <v>216</v>
      </c>
      <c r="J11" s="357" t="s">
        <v>217</v>
      </c>
      <c r="K11" s="357" t="s">
        <v>194</v>
      </c>
      <c r="L11" s="357" t="s">
        <v>218</v>
      </c>
      <c r="M11" s="357" t="s">
        <v>219</v>
      </c>
      <c r="N11" s="357" t="s">
        <v>220</v>
      </c>
      <c r="O11" s="357" t="s">
        <v>198</v>
      </c>
      <c r="P11" s="357" t="s">
        <v>221</v>
      </c>
      <c r="Q11" s="173" t="s">
        <v>200</v>
      </c>
      <c r="R11" s="331" t="s">
        <v>201</v>
      </c>
      <c r="S11" s="331" t="s">
        <v>222</v>
      </c>
    </row>
    <row r="12" spans="1:19" s="174" customFormat="1" ht="18.75" customHeight="1">
      <c r="A12" s="341"/>
      <c r="B12" s="341"/>
      <c r="C12" s="361"/>
      <c r="D12" s="341"/>
      <c r="E12" s="358"/>
      <c r="F12" s="358"/>
      <c r="G12" s="358"/>
      <c r="H12" s="358"/>
      <c r="I12" s="358"/>
      <c r="J12" s="358"/>
      <c r="K12" s="358"/>
      <c r="L12" s="358"/>
      <c r="M12" s="358"/>
      <c r="N12" s="358"/>
      <c r="O12" s="358"/>
      <c r="P12" s="358"/>
      <c r="Q12" s="175" t="s">
        <v>223</v>
      </c>
      <c r="R12" s="331"/>
      <c r="S12" s="331"/>
    </row>
    <row r="13" spans="1:19" ht="18.75" customHeight="1">
      <c r="A13" s="90"/>
      <c r="B13" s="176"/>
      <c r="C13" s="88"/>
      <c r="D13" s="116"/>
      <c r="E13" s="88"/>
      <c r="F13" s="88"/>
      <c r="G13" s="71">
        <f>C13-E13-F13</f>
        <v>0</v>
      </c>
      <c r="H13" s="167"/>
      <c r="I13" s="177"/>
      <c r="J13" s="178"/>
      <c r="K13" s="71">
        <f>I13*12</f>
        <v>0</v>
      </c>
      <c r="L13" s="71">
        <f>H13*G13</f>
        <v>0</v>
      </c>
      <c r="M13" s="163" t="e">
        <f>1/K13</f>
        <v>#DIV/0!</v>
      </c>
      <c r="N13" s="71" t="e">
        <f>M13*(G13-L13)</f>
        <v>#DIV/0!</v>
      </c>
      <c r="O13" s="168" t="e">
        <f>M13*12</f>
        <v>#DIV/0!</v>
      </c>
      <c r="P13" s="88"/>
      <c r="Q13" s="71" t="e">
        <f>P13*N13</f>
        <v>#DIV/0!</v>
      </c>
      <c r="R13" s="88"/>
      <c r="S13" s="71" t="e">
        <f>Q13-R13</f>
        <v>#DIV/0!</v>
      </c>
    </row>
    <row r="14" spans="1:19" ht="18.75" customHeight="1">
      <c r="A14" s="90"/>
      <c r="B14" s="176"/>
      <c r="C14" s="88"/>
      <c r="D14" s="116"/>
      <c r="E14" s="88"/>
      <c r="F14" s="88"/>
      <c r="G14" s="71">
        <f>C14-E14-F14</f>
        <v>0</v>
      </c>
      <c r="H14" s="167"/>
      <c r="I14" s="177"/>
      <c r="J14" s="178"/>
      <c r="K14" s="71">
        <f>I14*12</f>
        <v>0</v>
      </c>
      <c r="L14" s="71">
        <f>H14*G14</f>
        <v>0</v>
      </c>
      <c r="M14" s="163" t="e">
        <f>1/K14</f>
        <v>#DIV/0!</v>
      </c>
      <c r="N14" s="71" t="e">
        <f>M14*(G14-L14)</f>
        <v>#DIV/0!</v>
      </c>
      <c r="O14" s="168" t="e">
        <f>M14*12</f>
        <v>#DIV/0!</v>
      </c>
      <c r="P14" s="88"/>
      <c r="Q14" s="71" t="e">
        <f>P14*N14</f>
        <v>#DIV/0!</v>
      </c>
      <c r="R14" s="88"/>
      <c r="S14" s="71" t="e">
        <f>Q14-R14</f>
        <v>#DIV/0!</v>
      </c>
    </row>
    <row r="15" spans="1:19" ht="18.75" customHeight="1">
      <c r="A15" s="90"/>
      <c r="B15" s="176"/>
      <c r="C15" s="88"/>
      <c r="D15" s="116"/>
      <c r="E15" s="88"/>
      <c r="F15" s="88"/>
      <c r="G15" s="71">
        <f>C15-E15-F15</f>
        <v>0</v>
      </c>
      <c r="H15" s="167"/>
      <c r="I15" s="177"/>
      <c r="J15" s="178"/>
      <c r="K15" s="71">
        <f>I15*12</f>
        <v>0</v>
      </c>
      <c r="L15" s="71">
        <f>H15*G15</f>
        <v>0</v>
      </c>
      <c r="M15" s="163" t="e">
        <f>1/K15</f>
        <v>#DIV/0!</v>
      </c>
      <c r="N15" s="71" t="e">
        <f>M15*(G15-L15)</f>
        <v>#DIV/0!</v>
      </c>
      <c r="O15" s="168" t="e">
        <f>M15*12</f>
        <v>#DIV/0!</v>
      </c>
      <c r="P15" s="88"/>
      <c r="Q15" s="71" t="e">
        <f>P15*N15</f>
        <v>#DIV/0!</v>
      </c>
      <c r="R15" s="88"/>
      <c r="S15" s="71" t="e">
        <f>Q15-R15</f>
        <v>#DIV/0!</v>
      </c>
    </row>
    <row r="16" spans="1:19" ht="18.75" customHeight="1">
      <c r="A16" s="90" t="s">
        <v>224</v>
      </c>
      <c r="B16" s="72" t="s">
        <v>40</v>
      </c>
      <c r="C16" s="71">
        <f>SUM(C13:C15)</f>
        <v>0</v>
      </c>
      <c r="D16" s="72" t="s">
        <v>205</v>
      </c>
      <c r="E16" s="71">
        <f>SUM(E13:E15)</f>
        <v>0</v>
      </c>
      <c r="F16" s="71">
        <f>SUM(F13:F15)</f>
        <v>0</v>
      </c>
      <c r="G16" s="71">
        <f>SUM(G13:G15)</f>
        <v>0</v>
      </c>
      <c r="H16" s="72" t="s">
        <v>40</v>
      </c>
      <c r="I16" s="72" t="s">
        <v>40</v>
      </c>
      <c r="J16" s="72" t="s">
        <v>225</v>
      </c>
      <c r="K16" s="53" t="s">
        <v>40</v>
      </c>
      <c r="L16" s="53" t="s">
        <v>226</v>
      </c>
      <c r="M16" s="72" t="s">
        <v>40</v>
      </c>
      <c r="N16" s="53" t="s">
        <v>207</v>
      </c>
      <c r="O16" s="72" t="s">
        <v>207</v>
      </c>
      <c r="P16" s="53" t="s">
        <v>40</v>
      </c>
      <c r="Q16" s="71" t="e">
        <f>SUM(Q13:Q15)</f>
        <v>#DIV/0!</v>
      </c>
      <c r="R16" s="71">
        <f>SUM(R13:R15)</f>
        <v>0</v>
      </c>
      <c r="S16" s="71" t="e">
        <f>SUM(S13:S15)</f>
        <v>#DIV/0!</v>
      </c>
    </row>
  </sheetData>
  <mergeCells count="39">
    <mergeCell ref="F11:F12"/>
    <mergeCell ref="G11:G12"/>
    <mergeCell ref="H11:H12"/>
    <mergeCell ref="I11:I12"/>
    <mergeCell ref="A2:S2"/>
    <mergeCell ref="A4:A5"/>
    <mergeCell ref="B4:B5"/>
    <mergeCell ref="C4:C5"/>
    <mergeCell ref="D4:D5"/>
    <mergeCell ref="E4:E5"/>
    <mergeCell ref="F4:F5"/>
    <mergeCell ref="G4:G5"/>
    <mergeCell ref="H4:H5"/>
    <mergeCell ref="I4:J5"/>
    <mergeCell ref="R4:R5"/>
    <mergeCell ref="S4:S5"/>
    <mergeCell ref="A11:A12"/>
    <mergeCell ref="B11:B12"/>
    <mergeCell ref="C11:C12"/>
    <mergeCell ref="D11:D12"/>
    <mergeCell ref="E11:E12"/>
    <mergeCell ref="K4:K5"/>
    <mergeCell ref="L4:L5"/>
    <mergeCell ref="S11:S12"/>
    <mergeCell ref="L11:L12"/>
    <mergeCell ref="M11:M12"/>
    <mergeCell ref="N11:N12"/>
    <mergeCell ref="O11:O12"/>
    <mergeCell ref="P11:P12"/>
    <mergeCell ref="R11:R12"/>
    <mergeCell ref="M4:M5"/>
    <mergeCell ref="N4:N5"/>
    <mergeCell ref="O4:O5"/>
    <mergeCell ref="P4:P5"/>
    <mergeCell ref="J11:J12"/>
    <mergeCell ref="K11:K12"/>
    <mergeCell ref="I6:J6"/>
    <mergeCell ref="I7:J7"/>
    <mergeCell ref="I8:J8"/>
  </mergeCells>
  <phoneticPr fontId="1" type="noConversion"/>
  <pageMargins left="0.7" right="0.7" top="0.75" bottom="0.75" header="0.3" footer="0.3"/>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style="44" customWidth="1"/>
    <col min="2" max="16384" width="9" style="1"/>
  </cols>
  <sheetData>
    <row r="3" spans="1:10" ht="20.25">
      <c r="A3" s="302" t="s">
        <v>29</v>
      </c>
      <c r="B3" s="302"/>
      <c r="C3" s="302"/>
      <c r="D3" s="302"/>
      <c r="E3" s="302"/>
      <c r="F3" s="302"/>
      <c r="G3" s="302"/>
      <c r="H3" s="302"/>
      <c r="I3" s="302"/>
      <c r="J3" s="302"/>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H36"/>
  <sheetViews>
    <sheetView workbookViewId="0">
      <selection activeCell="J10" sqref="J10"/>
    </sheetView>
  </sheetViews>
  <sheetFormatPr defaultColWidth="9" defaultRowHeight="12"/>
  <cols>
    <col min="1" max="1" width="2.625" style="188" customWidth="1"/>
    <col min="2" max="2" width="15.625" style="188" customWidth="1"/>
    <col min="3" max="7" width="13.625" style="188" customWidth="1"/>
    <col min="8" max="8" width="14.125" style="188" bestFit="1" customWidth="1"/>
    <col min="9" max="16384" width="9" style="188"/>
  </cols>
  <sheetData>
    <row r="1" spans="2:7" ht="19.5" customHeight="1">
      <c r="B1" s="187" t="s">
        <v>324</v>
      </c>
    </row>
    <row r="2" spans="2:7" ht="19.5" customHeight="1">
      <c r="B2" s="188" t="s">
        <v>240</v>
      </c>
    </row>
    <row r="3" spans="2:7" ht="19.5" customHeight="1">
      <c r="B3" s="189" t="s">
        <v>241</v>
      </c>
      <c r="C3" s="190" t="s">
        <v>41</v>
      </c>
      <c r="D3" s="190" t="s">
        <v>303</v>
      </c>
      <c r="E3" s="190" t="s">
        <v>316</v>
      </c>
      <c r="F3" s="190" t="s">
        <v>318</v>
      </c>
      <c r="G3" s="190" t="s">
        <v>242</v>
      </c>
    </row>
    <row r="4" spans="2:7" ht="19.5" customHeight="1">
      <c r="B4" s="191" t="s">
        <v>121</v>
      </c>
      <c r="C4" s="192"/>
      <c r="D4" s="192"/>
      <c r="E4" s="192"/>
      <c r="F4" s="192"/>
      <c r="G4" s="192"/>
    </row>
    <row r="5" spans="2:7" ht="19.5" customHeight="1">
      <c r="B5" s="191" t="s">
        <v>243</v>
      </c>
      <c r="C5" s="386">
        <f>'使用权资产初始入账价值、利息费用测算表'!M6</f>
        <v>282346.191539636</v>
      </c>
      <c r="D5" s="192"/>
      <c r="E5" s="192"/>
      <c r="F5" s="192"/>
      <c r="G5" s="193">
        <f t="shared" ref="G5:G14" si="0">SUM(C5:F5)</f>
        <v>282346.191539636</v>
      </c>
    </row>
    <row r="6" spans="2:7" ht="19.5" customHeight="1">
      <c r="B6" s="191" t="s">
        <v>244</v>
      </c>
      <c r="C6" s="193">
        <f>C7+C8+C9+C10</f>
        <v>535247.13153823046</v>
      </c>
      <c r="D6" s="193">
        <f>D7+D8+D9+D10</f>
        <v>0</v>
      </c>
      <c r="E6" s="193">
        <f>E7+E8+E9+E10</f>
        <v>0</v>
      </c>
      <c r="F6" s="193">
        <f>F7+F8+F9+F10</f>
        <v>0</v>
      </c>
      <c r="G6" s="193">
        <f t="shared" si="0"/>
        <v>535247.13153823046</v>
      </c>
    </row>
    <row r="7" spans="2:7" ht="19.5" customHeight="1">
      <c r="B7" s="191" t="s">
        <v>325</v>
      </c>
      <c r="C7" s="385">
        <f>'使用权资产初始入账价值、利息费用测算表'!M5</f>
        <v>535247.13153823046</v>
      </c>
      <c r="D7" s="192"/>
      <c r="E7" s="192"/>
      <c r="F7" s="192"/>
      <c r="G7" s="193">
        <f t="shared" si="0"/>
        <v>535247.13153823046</v>
      </c>
    </row>
    <row r="8" spans="2:7" ht="19.5" customHeight="1">
      <c r="B8" s="191"/>
      <c r="C8" s="192"/>
      <c r="D8" s="192"/>
      <c r="E8" s="192"/>
      <c r="F8" s="192"/>
      <c r="G8" s="193">
        <f t="shared" si="0"/>
        <v>0</v>
      </c>
    </row>
    <row r="9" spans="2:7" ht="19.5" customHeight="1">
      <c r="B9" s="191"/>
      <c r="C9" s="192"/>
      <c r="D9" s="192"/>
      <c r="E9" s="192"/>
      <c r="F9" s="192"/>
      <c r="G9" s="193">
        <f t="shared" si="0"/>
        <v>0</v>
      </c>
    </row>
    <row r="10" spans="2:7" ht="19.5" customHeight="1">
      <c r="B10" s="191"/>
      <c r="C10" s="192"/>
      <c r="D10" s="192"/>
      <c r="E10" s="192"/>
      <c r="F10" s="192"/>
      <c r="G10" s="193">
        <f t="shared" si="0"/>
        <v>0</v>
      </c>
    </row>
    <row r="11" spans="2:7" ht="19.5" customHeight="1">
      <c r="B11" s="191" t="s">
        <v>246</v>
      </c>
      <c r="C11" s="193">
        <f>C12+C13</f>
        <v>0</v>
      </c>
      <c r="D11" s="193">
        <f>D12+D13</f>
        <v>0</v>
      </c>
      <c r="E11" s="193">
        <f>E12+E13</f>
        <v>0</v>
      </c>
      <c r="F11" s="193">
        <f>F12+F13</f>
        <v>0</v>
      </c>
      <c r="G11" s="193">
        <f t="shared" si="0"/>
        <v>0</v>
      </c>
    </row>
    <row r="12" spans="2:7" ht="19.5" customHeight="1">
      <c r="B12" s="191" t="s">
        <v>326</v>
      </c>
      <c r="C12" s="192"/>
      <c r="D12" s="192"/>
      <c r="E12" s="192"/>
      <c r="F12" s="192"/>
      <c r="G12" s="193">
        <f t="shared" si="0"/>
        <v>0</v>
      </c>
    </row>
    <row r="13" spans="2:7" ht="19.5" customHeight="1">
      <c r="B13" s="191" t="s">
        <v>245</v>
      </c>
      <c r="C13" s="192"/>
      <c r="D13" s="192"/>
      <c r="E13" s="192"/>
      <c r="F13" s="192"/>
      <c r="G13" s="193">
        <f t="shared" si="0"/>
        <v>0</v>
      </c>
    </row>
    <row r="14" spans="2:7" ht="19.5" customHeight="1">
      <c r="B14" s="191" t="s">
        <v>247</v>
      </c>
      <c r="C14" s="193">
        <f>C5+C6-C11</f>
        <v>817593.32307786646</v>
      </c>
      <c r="D14" s="193">
        <f>D5+D6-D11</f>
        <v>0</v>
      </c>
      <c r="E14" s="193">
        <f>E5+E6-E11</f>
        <v>0</v>
      </c>
      <c r="F14" s="193">
        <f>F5+F6-F11</f>
        <v>0</v>
      </c>
      <c r="G14" s="193">
        <f t="shared" si="0"/>
        <v>817593.32307786646</v>
      </c>
    </row>
    <row r="15" spans="2:7" ht="19.5" customHeight="1">
      <c r="B15" s="191" t="s">
        <v>137</v>
      </c>
      <c r="C15" s="192"/>
      <c r="D15" s="192"/>
      <c r="E15" s="192"/>
      <c r="F15" s="192"/>
      <c r="G15" s="192"/>
    </row>
    <row r="16" spans="2:7" ht="19.5" customHeight="1">
      <c r="B16" s="191" t="s">
        <v>243</v>
      </c>
      <c r="C16" s="192"/>
      <c r="D16" s="192"/>
      <c r="E16" s="192"/>
      <c r="F16" s="192"/>
      <c r="G16" s="193">
        <f t="shared" ref="G16:G23" si="1">SUM(C16:F16)</f>
        <v>0</v>
      </c>
    </row>
    <row r="17" spans="2:7" ht="19.5" customHeight="1">
      <c r="B17" s="191" t="s">
        <v>244</v>
      </c>
      <c r="C17" s="193">
        <f>C18+C19</f>
        <v>157051.65005168959</v>
      </c>
      <c r="D17" s="193">
        <f>D18+D19</f>
        <v>0</v>
      </c>
      <c r="E17" s="193">
        <f>E18+E19</f>
        <v>0</v>
      </c>
      <c r="F17" s="193">
        <f>F18+F19</f>
        <v>0</v>
      </c>
      <c r="G17" s="193">
        <f t="shared" si="1"/>
        <v>157051.65005168959</v>
      </c>
    </row>
    <row r="18" spans="2:7" ht="19.5" customHeight="1">
      <c r="B18" s="191" t="s">
        <v>248</v>
      </c>
      <c r="C18" s="192">
        <f>使用权资产明细表!H11</f>
        <v>157051.65005168959</v>
      </c>
      <c r="D18" s="192"/>
      <c r="E18" s="192"/>
      <c r="F18" s="192"/>
      <c r="G18" s="193">
        <f t="shared" si="1"/>
        <v>157051.65005168959</v>
      </c>
    </row>
    <row r="19" spans="2:7" ht="19.5" customHeight="1">
      <c r="B19" s="191" t="s">
        <v>245</v>
      </c>
      <c r="C19" s="192"/>
      <c r="D19" s="192"/>
      <c r="E19" s="192"/>
      <c r="F19" s="192"/>
      <c r="G19" s="193">
        <f t="shared" si="1"/>
        <v>0</v>
      </c>
    </row>
    <row r="20" spans="2:7" ht="19.5" customHeight="1">
      <c r="B20" s="191" t="s">
        <v>246</v>
      </c>
      <c r="C20" s="193">
        <f>C21+C22</f>
        <v>0</v>
      </c>
      <c r="D20" s="193">
        <f>D21+D22</f>
        <v>0</v>
      </c>
      <c r="E20" s="193">
        <f>E21+E22</f>
        <v>0</v>
      </c>
      <c r="F20" s="193">
        <f>F21+F22</f>
        <v>0</v>
      </c>
      <c r="G20" s="193">
        <f t="shared" si="1"/>
        <v>0</v>
      </c>
    </row>
    <row r="21" spans="2:7" ht="19.5" customHeight="1">
      <c r="B21" s="191" t="s">
        <v>326</v>
      </c>
      <c r="C21" s="192"/>
      <c r="D21" s="192"/>
      <c r="E21" s="192"/>
      <c r="F21" s="192"/>
      <c r="G21" s="193">
        <f t="shared" si="1"/>
        <v>0</v>
      </c>
    </row>
    <row r="22" spans="2:7" ht="19.5" customHeight="1">
      <c r="B22" s="191" t="s">
        <v>245</v>
      </c>
      <c r="C22" s="192"/>
      <c r="D22" s="192"/>
      <c r="E22" s="192"/>
      <c r="F22" s="192"/>
      <c r="G22" s="193">
        <f t="shared" si="1"/>
        <v>0</v>
      </c>
    </row>
    <row r="23" spans="2:7" ht="19.5" customHeight="1">
      <c r="B23" s="191" t="s">
        <v>247</v>
      </c>
      <c r="C23" s="193">
        <f>C16+C17-C20</f>
        <v>157051.65005168959</v>
      </c>
      <c r="D23" s="193">
        <f>D16+D17-D20</f>
        <v>0</v>
      </c>
      <c r="E23" s="193">
        <f>E16+E17-E20</f>
        <v>0</v>
      </c>
      <c r="F23" s="193">
        <f>F16+F17-F20</f>
        <v>0</v>
      </c>
      <c r="G23" s="193">
        <f t="shared" si="1"/>
        <v>157051.65005168959</v>
      </c>
    </row>
    <row r="24" spans="2:7" ht="19.5" customHeight="1">
      <c r="B24" s="191" t="s">
        <v>138</v>
      </c>
      <c r="C24" s="192"/>
      <c r="D24" s="192"/>
      <c r="E24" s="192"/>
      <c r="F24" s="192"/>
      <c r="G24" s="192"/>
    </row>
    <row r="25" spans="2:7" ht="19.5" customHeight="1">
      <c r="B25" s="191" t="s">
        <v>243</v>
      </c>
      <c r="C25" s="192"/>
      <c r="D25" s="192"/>
      <c r="E25" s="192"/>
      <c r="F25" s="192"/>
      <c r="G25" s="193">
        <f t="shared" ref="G25:G32" si="2">SUM(C25:F25)</f>
        <v>0</v>
      </c>
    </row>
    <row r="26" spans="2:7" ht="19.5" customHeight="1">
      <c r="B26" s="191" t="s">
        <v>244</v>
      </c>
      <c r="C26" s="193">
        <f>C27+C28</f>
        <v>0</v>
      </c>
      <c r="D26" s="193">
        <f>D27+D28</f>
        <v>0</v>
      </c>
      <c r="E26" s="193">
        <f>E27+E28</f>
        <v>0</v>
      </c>
      <c r="F26" s="193">
        <f>F27+F28</f>
        <v>0</v>
      </c>
      <c r="G26" s="193">
        <f t="shared" si="2"/>
        <v>0</v>
      </c>
    </row>
    <row r="27" spans="2:7" ht="19.5" customHeight="1">
      <c r="B27" s="191" t="s">
        <v>248</v>
      </c>
      <c r="C27" s="192"/>
      <c r="D27" s="192"/>
      <c r="E27" s="192"/>
      <c r="F27" s="192">
        <v>0</v>
      </c>
      <c r="G27" s="193">
        <f t="shared" si="2"/>
        <v>0</v>
      </c>
    </row>
    <row r="28" spans="2:7" ht="19.5" customHeight="1">
      <c r="B28" s="191" t="s">
        <v>245</v>
      </c>
      <c r="C28" s="192"/>
      <c r="D28" s="192"/>
      <c r="E28" s="192"/>
      <c r="F28" s="192">
        <v>0</v>
      </c>
      <c r="G28" s="193">
        <f t="shared" si="2"/>
        <v>0</v>
      </c>
    </row>
    <row r="29" spans="2:7" ht="19.5" customHeight="1">
      <c r="B29" s="191" t="s">
        <v>246</v>
      </c>
      <c r="C29" s="193">
        <f>C30+C31</f>
        <v>0</v>
      </c>
      <c r="D29" s="193">
        <f>D30+D31</f>
        <v>0</v>
      </c>
      <c r="E29" s="193">
        <f>E30+E31</f>
        <v>0</v>
      </c>
      <c r="F29" s="193">
        <f>F30+F31</f>
        <v>0</v>
      </c>
      <c r="G29" s="193">
        <f t="shared" si="2"/>
        <v>0</v>
      </c>
    </row>
    <row r="30" spans="2:7" ht="19.5" customHeight="1">
      <c r="B30" s="191" t="s">
        <v>326</v>
      </c>
      <c r="C30" s="192"/>
      <c r="D30" s="192"/>
      <c r="E30" s="192"/>
      <c r="F30" s="192"/>
      <c r="G30" s="193">
        <f t="shared" si="2"/>
        <v>0</v>
      </c>
    </row>
    <row r="31" spans="2:7" ht="19.5" customHeight="1">
      <c r="B31" s="191" t="s">
        <v>245</v>
      </c>
      <c r="C31" s="192"/>
      <c r="D31" s="192"/>
      <c r="E31" s="192"/>
      <c r="F31" s="192"/>
      <c r="G31" s="193">
        <f t="shared" si="2"/>
        <v>0</v>
      </c>
    </row>
    <row r="32" spans="2:7" ht="19.5" customHeight="1">
      <c r="B32" s="191" t="s">
        <v>247</v>
      </c>
      <c r="C32" s="193">
        <f>C25+C26-C29</f>
        <v>0</v>
      </c>
      <c r="D32" s="193">
        <f>D25+D26-D29</f>
        <v>0</v>
      </c>
      <c r="E32" s="193">
        <f>E25+E26-E29</f>
        <v>0</v>
      </c>
      <c r="F32" s="193">
        <f>F25+F26-F29</f>
        <v>0</v>
      </c>
      <c r="G32" s="193">
        <f t="shared" si="2"/>
        <v>0</v>
      </c>
    </row>
    <row r="33" spans="2:8" ht="19.5" customHeight="1">
      <c r="B33" s="191" t="s">
        <v>139</v>
      </c>
      <c r="C33" s="192"/>
      <c r="D33" s="192"/>
      <c r="E33" s="192"/>
      <c r="F33" s="192"/>
      <c r="G33" s="192"/>
    </row>
    <row r="34" spans="2:8" ht="19.5" customHeight="1">
      <c r="B34" s="191" t="s">
        <v>249</v>
      </c>
      <c r="C34" s="193">
        <f t="shared" ref="C34:G34" si="3">C14-C23-C32</f>
        <v>660541.67302617687</v>
      </c>
      <c r="D34" s="193">
        <f t="shared" si="3"/>
        <v>0</v>
      </c>
      <c r="E34" s="193">
        <f t="shared" si="3"/>
        <v>0</v>
      </c>
      <c r="F34" s="193">
        <f t="shared" si="3"/>
        <v>0</v>
      </c>
      <c r="G34" s="193">
        <f t="shared" si="3"/>
        <v>660541.67302617687</v>
      </c>
      <c r="H34" s="252">
        <f>G34-使用权资产审定表!G33</f>
        <v>0</v>
      </c>
    </row>
    <row r="35" spans="2:8" ht="19.5" customHeight="1">
      <c r="B35" s="191" t="s">
        <v>250</v>
      </c>
      <c r="C35" s="193">
        <f>C5-C16-C25</f>
        <v>282346.191539636</v>
      </c>
      <c r="D35" s="193">
        <f>D5-D16-D25</f>
        <v>0</v>
      </c>
      <c r="E35" s="193">
        <f>E5-E16-E25</f>
        <v>0</v>
      </c>
      <c r="F35" s="193">
        <f>F5-F16-F25</f>
        <v>0</v>
      </c>
      <c r="G35" s="193">
        <f>G5-G16-G25</f>
        <v>282346.191539636</v>
      </c>
      <c r="H35" s="252"/>
    </row>
    <row r="36" spans="2:8" ht="19.5" customHeight="1"/>
  </sheetData>
  <phoneticPr fontId="1"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3389D-A880-4D01-8FB9-955D8EAAB24B}">
  <dimension ref="A1:E17"/>
  <sheetViews>
    <sheetView workbookViewId="0">
      <selection activeCell="D19" sqref="D19"/>
    </sheetView>
  </sheetViews>
  <sheetFormatPr defaultRowHeight="13.5"/>
  <cols>
    <col min="1" max="5" width="19.125" customWidth="1"/>
  </cols>
  <sheetData>
    <row r="1" spans="1:5" ht="16.5" thickTop="1">
      <c r="A1" s="240" t="s">
        <v>306</v>
      </c>
      <c r="B1" s="240" t="s">
        <v>307</v>
      </c>
      <c r="C1" s="241" t="s">
        <v>308</v>
      </c>
      <c r="D1" s="241" t="s">
        <v>309</v>
      </c>
      <c r="E1" s="242" t="s">
        <v>310</v>
      </c>
    </row>
    <row r="2" spans="1:5" ht="15.75">
      <c r="A2" s="243" t="s">
        <v>311</v>
      </c>
      <c r="B2" s="244">
        <f>SUM(B3:B6)</f>
        <v>0</v>
      </c>
      <c r="C2" s="244">
        <f>SUM(C3:C6)</f>
        <v>817593.32307786646</v>
      </c>
      <c r="D2" s="244">
        <f>SUM(D3:D6)</f>
        <v>0</v>
      </c>
      <c r="E2" s="245">
        <f>SUM(E3:E6)</f>
        <v>817593.32307786646</v>
      </c>
    </row>
    <row r="3" spans="1:5" ht="15.75">
      <c r="A3" s="246" t="s">
        <v>41</v>
      </c>
      <c r="B3" s="244">
        <f>使用权资产明细表!B6</f>
        <v>0</v>
      </c>
      <c r="C3" s="244">
        <f>使用权资产明细表!C6</f>
        <v>817593.32307786646</v>
      </c>
      <c r="D3" s="244">
        <f>使用权资产明细表!D6</f>
        <v>0</v>
      </c>
      <c r="E3" s="245">
        <f t="shared" ref="E3:E6" si="0">B3+C3-D3</f>
        <v>817593.32307786646</v>
      </c>
    </row>
    <row r="4" spans="1:5" ht="15.75">
      <c r="A4" s="246" t="s">
        <v>303</v>
      </c>
      <c r="B4" s="244">
        <f>使用权资产明细表!B7</f>
        <v>0</v>
      </c>
      <c r="C4" s="244">
        <f>使用权资产明细表!C7</f>
        <v>0</v>
      </c>
      <c r="D4" s="244">
        <f>使用权资产明细表!D7</f>
        <v>0</v>
      </c>
      <c r="E4" s="245">
        <f t="shared" si="0"/>
        <v>0</v>
      </c>
    </row>
    <row r="5" spans="1:5" ht="15.75">
      <c r="A5" s="246" t="s">
        <v>316</v>
      </c>
      <c r="B5" s="244">
        <f>使用权资产明细表!B8</f>
        <v>0</v>
      </c>
      <c r="C5" s="244">
        <f>使用权资产明细表!C8</f>
        <v>0</v>
      </c>
      <c r="D5" s="244">
        <f>使用权资产明细表!D8</f>
        <v>0</v>
      </c>
      <c r="E5" s="245">
        <f t="shared" si="0"/>
        <v>0</v>
      </c>
    </row>
    <row r="6" spans="1:5" ht="15.75">
      <c r="A6" s="246" t="s">
        <v>318</v>
      </c>
      <c r="B6" s="244">
        <f>使用权资产明细表!B9</f>
        <v>0</v>
      </c>
      <c r="C6" s="244">
        <f>使用权资产明细表!C9</f>
        <v>0</v>
      </c>
      <c r="D6" s="244">
        <f>使用权资产明细表!D9</f>
        <v>0</v>
      </c>
      <c r="E6" s="245">
        <f t="shared" si="0"/>
        <v>0</v>
      </c>
    </row>
    <row r="7" spans="1:5" ht="15.75">
      <c r="A7" s="243" t="s">
        <v>312</v>
      </c>
      <c r="B7" s="244">
        <f>SUM(B8:B11)</f>
        <v>0</v>
      </c>
      <c r="C7" s="244">
        <f>SUM(C8:C11)</f>
        <v>157051.65005168959</v>
      </c>
      <c r="D7" s="244">
        <f>SUM(D8:D11)</f>
        <v>0</v>
      </c>
      <c r="E7" s="245">
        <f>SUM(E8:E11)</f>
        <v>157051.65005168959</v>
      </c>
    </row>
    <row r="8" spans="1:5" ht="15.75">
      <c r="A8" s="246" t="s">
        <v>41</v>
      </c>
      <c r="B8" s="244">
        <f>使用权资产明细表!G6</f>
        <v>0</v>
      </c>
      <c r="C8" s="244">
        <f>使用权资产明细表!H6</f>
        <v>157051.65005168959</v>
      </c>
      <c r="D8" s="244">
        <f>使用权资产明细表!I6</f>
        <v>0</v>
      </c>
      <c r="E8" s="245">
        <f t="shared" ref="E8:E11" si="1">B8+C8-D8</f>
        <v>157051.65005168959</v>
      </c>
    </row>
    <row r="9" spans="1:5" ht="15.75">
      <c r="A9" s="246" t="s">
        <v>303</v>
      </c>
      <c r="B9" s="244">
        <f>使用权资产明细表!G7</f>
        <v>0</v>
      </c>
      <c r="C9" s="244">
        <f>使用权资产明细表!H7</f>
        <v>0</v>
      </c>
      <c r="D9" s="244">
        <f>使用权资产明细表!I7</f>
        <v>0</v>
      </c>
      <c r="E9" s="245">
        <f t="shared" si="1"/>
        <v>0</v>
      </c>
    </row>
    <row r="10" spans="1:5" ht="15.75">
      <c r="A10" s="246" t="s">
        <v>316</v>
      </c>
      <c r="B10" s="244">
        <f>使用权资产明细表!G8</f>
        <v>0</v>
      </c>
      <c r="C10" s="244">
        <f>使用权资产明细表!H8</f>
        <v>0</v>
      </c>
      <c r="D10" s="244">
        <f>使用权资产明细表!I8</f>
        <v>0</v>
      </c>
      <c r="E10" s="245">
        <f t="shared" si="1"/>
        <v>0</v>
      </c>
    </row>
    <row r="11" spans="1:5" ht="15.75">
      <c r="A11" s="246" t="s">
        <v>318</v>
      </c>
      <c r="B11" s="244">
        <f>使用权资产明细表!G9</f>
        <v>0</v>
      </c>
      <c r="C11" s="244">
        <f>使用权资产明细表!H9</f>
        <v>0</v>
      </c>
      <c r="D11" s="244">
        <f>使用权资产明细表!I9</f>
        <v>0</v>
      </c>
      <c r="E11" s="245">
        <f t="shared" si="1"/>
        <v>0</v>
      </c>
    </row>
    <row r="12" spans="1:5" ht="15.75">
      <c r="A12" s="243" t="s">
        <v>313</v>
      </c>
      <c r="B12" s="244">
        <f>SUM(B13:B16)</f>
        <v>0</v>
      </c>
      <c r="C12" s="244">
        <f>SUM(C13:C16)</f>
        <v>0</v>
      </c>
      <c r="D12" s="244"/>
      <c r="E12" s="245">
        <f>SUM(E13:E16)</f>
        <v>660541.67302617687</v>
      </c>
    </row>
    <row r="13" spans="1:5" ht="15.75">
      <c r="A13" s="246" t="s">
        <v>41</v>
      </c>
      <c r="B13" s="247">
        <f>B3-B8</f>
        <v>0</v>
      </c>
      <c r="C13" s="247"/>
      <c r="D13" s="247"/>
      <c r="E13" s="248">
        <f>E3-E8</f>
        <v>660541.67302617687</v>
      </c>
    </row>
    <row r="14" spans="1:5" ht="15.75">
      <c r="A14" s="246" t="s">
        <v>303</v>
      </c>
      <c r="B14" s="247">
        <f>B4-B9</f>
        <v>0</v>
      </c>
      <c r="C14" s="247"/>
      <c r="D14" s="247"/>
      <c r="E14" s="248">
        <f>E4-E9</f>
        <v>0</v>
      </c>
    </row>
    <row r="15" spans="1:5" ht="15.75">
      <c r="A15" s="246" t="s">
        <v>316</v>
      </c>
      <c r="B15" s="247">
        <f>B5-B10</f>
        <v>0</v>
      </c>
      <c r="C15" s="247"/>
      <c r="D15" s="247"/>
      <c r="E15" s="248">
        <f>E5-E10</f>
        <v>0</v>
      </c>
    </row>
    <row r="16" spans="1:5" ht="16.5" thickBot="1">
      <c r="A16" s="249" t="s">
        <v>318</v>
      </c>
      <c r="B16" s="250">
        <f>B6-B11</f>
        <v>0</v>
      </c>
      <c r="C16" s="250"/>
      <c r="D16" s="250"/>
      <c r="E16" s="251">
        <f>E6-E11</f>
        <v>0</v>
      </c>
    </row>
    <row r="17" ht="14.25" thickTop="1"/>
  </sheetData>
  <phoneticPr fontId="1"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E8"/>
  <sheetViews>
    <sheetView workbookViewId="0">
      <selection activeCell="B12" sqref="B12:D17"/>
    </sheetView>
  </sheetViews>
  <sheetFormatPr defaultRowHeight="13.5"/>
  <cols>
    <col min="1" max="1" width="2.625" style="129" customWidth="1"/>
    <col min="2" max="2" width="9" style="129" customWidth="1"/>
    <col min="3" max="3" width="20.875" style="129" customWidth="1"/>
    <col min="4" max="4" width="11" style="129" customWidth="1"/>
    <col min="5" max="5" width="13" style="129" customWidth="1"/>
    <col min="6" max="256" width="8.75" style="129"/>
    <col min="257" max="257" width="2.625" style="129" customWidth="1"/>
    <col min="258" max="258" width="9" style="129" customWidth="1"/>
    <col min="259" max="259" width="20.875" style="129" customWidth="1"/>
    <col min="260" max="260" width="11" style="129" customWidth="1"/>
    <col min="261" max="261" width="13" style="129" customWidth="1"/>
    <col min="262" max="512" width="8.75" style="129"/>
    <col min="513" max="513" width="2.625" style="129" customWidth="1"/>
    <col min="514" max="514" width="9" style="129" customWidth="1"/>
    <col min="515" max="515" width="20.875" style="129" customWidth="1"/>
    <col min="516" max="516" width="11" style="129" customWidth="1"/>
    <col min="517" max="517" width="13" style="129" customWidth="1"/>
    <col min="518" max="768" width="8.75" style="129"/>
    <col min="769" max="769" width="2.625" style="129" customWidth="1"/>
    <col min="770" max="770" width="9" style="129" customWidth="1"/>
    <col min="771" max="771" width="20.875" style="129" customWidth="1"/>
    <col min="772" max="772" width="11" style="129" customWidth="1"/>
    <col min="773" max="773" width="13" style="129" customWidth="1"/>
    <col min="774" max="1024" width="8.75" style="129"/>
    <col min="1025" max="1025" width="2.625" style="129" customWidth="1"/>
    <col min="1026" max="1026" width="9" style="129" customWidth="1"/>
    <col min="1027" max="1027" width="20.875" style="129" customWidth="1"/>
    <col min="1028" max="1028" width="11" style="129" customWidth="1"/>
    <col min="1029" max="1029" width="13" style="129" customWidth="1"/>
    <col min="1030" max="1280" width="8.75" style="129"/>
    <col min="1281" max="1281" width="2.625" style="129" customWidth="1"/>
    <col min="1282" max="1282" width="9" style="129" customWidth="1"/>
    <col min="1283" max="1283" width="20.875" style="129" customWidth="1"/>
    <col min="1284" max="1284" width="11" style="129" customWidth="1"/>
    <col min="1285" max="1285" width="13" style="129" customWidth="1"/>
    <col min="1286" max="1536" width="8.75" style="129"/>
    <col min="1537" max="1537" width="2.625" style="129" customWidth="1"/>
    <col min="1538" max="1538" width="9" style="129" customWidth="1"/>
    <col min="1539" max="1539" width="20.875" style="129" customWidth="1"/>
    <col min="1540" max="1540" width="11" style="129" customWidth="1"/>
    <col min="1541" max="1541" width="13" style="129" customWidth="1"/>
    <col min="1542" max="1792" width="8.75" style="129"/>
    <col min="1793" max="1793" width="2.625" style="129" customWidth="1"/>
    <col min="1794" max="1794" width="9" style="129" customWidth="1"/>
    <col min="1795" max="1795" width="20.875" style="129" customWidth="1"/>
    <col min="1796" max="1796" width="11" style="129" customWidth="1"/>
    <col min="1797" max="1797" width="13" style="129" customWidth="1"/>
    <col min="1798" max="2048" width="8.75" style="129"/>
    <col min="2049" max="2049" width="2.625" style="129" customWidth="1"/>
    <col min="2050" max="2050" width="9" style="129" customWidth="1"/>
    <col min="2051" max="2051" width="20.875" style="129" customWidth="1"/>
    <col min="2052" max="2052" width="11" style="129" customWidth="1"/>
    <col min="2053" max="2053" width="13" style="129" customWidth="1"/>
    <col min="2054" max="2304" width="8.75" style="129"/>
    <col min="2305" max="2305" width="2.625" style="129" customWidth="1"/>
    <col min="2306" max="2306" width="9" style="129" customWidth="1"/>
    <col min="2307" max="2307" width="20.875" style="129" customWidth="1"/>
    <col min="2308" max="2308" width="11" style="129" customWidth="1"/>
    <col min="2309" max="2309" width="13" style="129" customWidth="1"/>
    <col min="2310" max="2560" width="8.75" style="129"/>
    <col min="2561" max="2561" width="2.625" style="129" customWidth="1"/>
    <col min="2562" max="2562" width="9" style="129" customWidth="1"/>
    <col min="2563" max="2563" width="20.875" style="129" customWidth="1"/>
    <col min="2564" max="2564" width="11" style="129" customWidth="1"/>
    <col min="2565" max="2565" width="13" style="129" customWidth="1"/>
    <col min="2566" max="2816" width="8.75" style="129"/>
    <col min="2817" max="2817" width="2.625" style="129" customWidth="1"/>
    <col min="2818" max="2818" width="9" style="129" customWidth="1"/>
    <col min="2819" max="2819" width="20.875" style="129" customWidth="1"/>
    <col min="2820" max="2820" width="11" style="129" customWidth="1"/>
    <col min="2821" max="2821" width="13" style="129" customWidth="1"/>
    <col min="2822" max="3072" width="8.75" style="129"/>
    <col min="3073" max="3073" width="2.625" style="129" customWidth="1"/>
    <col min="3074" max="3074" width="9" style="129" customWidth="1"/>
    <col min="3075" max="3075" width="20.875" style="129" customWidth="1"/>
    <col min="3076" max="3076" width="11" style="129" customWidth="1"/>
    <col min="3077" max="3077" width="13" style="129" customWidth="1"/>
    <col min="3078" max="3328" width="8.75" style="129"/>
    <col min="3329" max="3329" width="2.625" style="129" customWidth="1"/>
    <col min="3330" max="3330" width="9" style="129" customWidth="1"/>
    <col min="3331" max="3331" width="20.875" style="129" customWidth="1"/>
    <col min="3332" max="3332" width="11" style="129" customWidth="1"/>
    <col min="3333" max="3333" width="13" style="129" customWidth="1"/>
    <col min="3334" max="3584" width="8.75" style="129"/>
    <col min="3585" max="3585" width="2.625" style="129" customWidth="1"/>
    <col min="3586" max="3586" width="9" style="129" customWidth="1"/>
    <col min="3587" max="3587" width="20.875" style="129" customWidth="1"/>
    <col min="3588" max="3588" width="11" style="129" customWidth="1"/>
    <col min="3589" max="3589" width="13" style="129" customWidth="1"/>
    <col min="3590" max="3840" width="8.75" style="129"/>
    <col min="3841" max="3841" width="2.625" style="129" customWidth="1"/>
    <col min="3842" max="3842" width="9" style="129" customWidth="1"/>
    <col min="3843" max="3843" width="20.875" style="129" customWidth="1"/>
    <col min="3844" max="3844" width="11" style="129" customWidth="1"/>
    <col min="3845" max="3845" width="13" style="129" customWidth="1"/>
    <col min="3846" max="4096" width="8.75" style="129"/>
    <col min="4097" max="4097" width="2.625" style="129" customWidth="1"/>
    <col min="4098" max="4098" width="9" style="129" customWidth="1"/>
    <col min="4099" max="4099" width="20.875" style="129" customWidth="1"/>
    <col min="4100" max="4100" width="11" style="129" customWidth="1"/>
    <col min="4101" max="4101" width="13" style="129" customWidth="1"/>
    <col min="4102" max="4352" width="8.75" style="129"/>
    <col min="4353" max="4353" width="2.625" style="129" customWidth="1"/>
    <col min="4354" max="4354" width="9" style="129" customWidth="1"/>
    <col min="4355" max="4355" width="20.875" style="129" customWidth="1"/>
    <col min="4356" max="4356" width="11" style="129" customWidth="1"/>
    <col min="4357" max="4357" width="13" style="129" customWidth="1"/>
    <col min="4358" max="4608" width="8.75" style="129"/>
    <col min="4609" max="4609" width="2.625" style="129" customWidth="1"/>
    <col min="4610" max="4610" width="9" style="129" customWidth="1"/>
    <col min="4611" max="4611" width="20.875" style="129" customWidth="1"/>
    <col min="4612" max="4612" width="11" style="129" customWidth="1"/>
    <col min="4613" max="4613" width="13" style="129" customWidth="1"/>
    <col min="4614" max="4864" width="8.75" style="129"/>
    <col min="4865" max="4865" width="2.625" style="129" customWidth="1"/>
    <col min="4866" max="4866" width="9" style="129" customWidth="1"/>
    <col min="4867" max="4867" width="20.875" style="129" customWidth="1"/>
    <col min="4868" max="4868" width="11" style="129" customWidth="1"/>
    <col min="4869" max="4869" width="13" style="129" customWidth="1"/>
    <col min="4870" max="5120" width="8.75" style="129"/>
    <col min="5121" max="5121" width="2.625" style="129" customWidth="1"/>
    <col min="5122" max="5122" width="9" style="129" customWidth="1"/>
    <col min="5123" max="5123" width="20.875" style="129" customWidth="1"/>
    <col min="5124" max="5124" width="11" style="129" customWidth="1"/>
    <col min="5125" max="5125" width="13" style="129" customWidth="1"/>
    <col min="5126" max="5376" width="8.75" style="129"/>
    <col min="5377" max="5377" width="2.625" style="129" customWidth="1"/>
    <col min="5378" max="5378" width="9" style="129" customWidth="1"/>
    <col min="5379" max="5379" width="20.875" style="129" customWidth="1"/>
    <col min="5380" max="5380" width="11" style="129" customWidth="1"/>
    <col min="5381" max="5381" width="13" style="129" customWidth="1"/>
    <col min="5382" max="5632" width="8.75" style="129"/>
    <col min="5633" max="5633" width="2.625" style="129" customWidth="1"/>
    <col min="5634" max="5634" width="9" style="129" customWidth="1"/>
    <col min="5635" max="5635" width="20.875" style="129" customWidth="1"/>
    <col min="5636" max="5636" width="11" style="129" customWidth="1"/>
    <col min="5637" max="5637" width="13" style="129" customWidth="1"/>
    <col min="5638" max="5888" width="8.75" style="129"/>
    <col min="5889" max="5889" width="2.625" style="129" customWidth="1"/>
    <col min="5890" max="5890" width="9" style="129" customWidth="1"/>
    <col min="5891" max="5891" width="20.875" style="129" customWidth="1"/>
    <col min="5892" max="5892" width="11" style="129" customWidth="1"/>
    <col min="5893" max="5893" width="13" style="129" customWidth="1"/>
    <col min="5894" max="6144" width="8.75" style="129"/>
    <col min="6145" max="6145" width="2.625" style="129" customWidth="1"/>
    <col min="6146" max="6146" width="9" style="129" customWidth="1"/>
    <col min="6147" max="6147" width="20.875" style="129" customWidth="1"/>
    <col min="6148" max="6148" width="11" style="129" customWidth="1"/>
    <col min="6149" max="6149" width="13" style="129" customWidth="1"/>
    <col min="6150" max="6400" width="8.75" style="129"/>
    <col min="6401" max="6401" width="2.625" style="129" customWidth="1"/>
    <col min="6402" max="6402" width="9" style="129" customWidth="1"/>
    <col min="6403" max="6403" width="20.875" style="129" customWidth="1"/>
    <col min="6404" max="6404" width="11" style="129" customWidth="1"/>
    <col min="6405" max="6405" width="13" style="129" customWidth="1"/>
    <col min="6406" max="6656" width="8.75" style="129"/>
    <col min="6657" max="6657" width="2.625" style="129" customWidth="1"/>
    <col min="6658" max="6658" width="9" style="129" customWidth="1"/>
    <col min="6659" max="6659" width="20.875" style="129" customWidth="1"/>
    <col min="6660" max="6660" width="11" style="129" customWidth="1"/>
    <col min="6661" max="6661" width="13" style="129" customWidth="1"/>
    <col min="6662" max="6912" width="8.75" style="129"/>
    <col min="6913" max="6913" width="2.625" style="129" customWidth="1"/>
    <col min="6914" max="6914" width="9" style="129" customWidth="1"/>
    <col min="6915" max="6915" width="20.875" style="129" customWidth="1"/>
    <col min="6916" max="6916" width="11" style="129" customWidth="1"/>
    <col min="6917" max="6917" width="13" style="129" customWidth="1"/>
    <col min="6918" max="7168" width="8.75" style="129"/>
    <col min="7169" max="7169" width="2.625" style="129" customWidth="1"/>
    <col min="7170" max="7170" width="9" style="129" customWidth="1"/>
    <col min="7171" max="7171" width="20.875" style="129" customWidth="1"/>
    <col min="7172" max="7172" width="11" style="129" customWidth="1"/>
    <col min="7173" max="7173" width="13" style="129" customWidth="1"/>
    <col min="7174" max="7424" width="8.75" style="129"/>
    <col min="7425" max="7425" width="2.625" style="129" customWidth="1"/>
    <col min="7426" max="7426" width="9" style="129" customWidth="1"/>
    <col min="7427" max="7427" width="20.875" style="129" customWidth="1"/>
    <col min="7428" max="7428" width="11" style="129" customWidth="1"/>
    <col min="7429" max="7429" width="13" style="129" customWidth="1"/>
    <col min="7430" max="7680" width="8.75" style="129"/>
    <col min="7681" max="7681" width="2.625" style="129" customWidth="1"/>
    <col min="7682" max="7682" width="9" style="129" customWidth="1"/>
    <col min="7683" max="7683" width="20.875" style="129" customWidth="1"/>
    <col min="7684" max="7684" width="11" style="129" customWidth="1"/>
    <col min="7685" max="7685" width="13" style="129" customWidth="1"/>
    <col min="7686" max="7936" width="8.75" style="129"/>
    <col min="7937" max="7937" width="2.625" style="129" customWidth="1"/>
    <col min="7938" max="7938" width="9" style="129" customWidth="1"/>
    <col min="7939" max="7939" width="20.875" style="129" customWidth="1"/>
    <col min="7940" max="7940" width="11" style="129" customWidth="1"/>
    <col min="7941" max="7941" width="13" style="129" customWidth="1"/>
    <col min="7942" max="8192" width="8.75" style="129"/>
    <col min="8193" max="8193" width="2.625" style="129" customWidth="1"/>
    <col min="8194" max="8194" width="9" style="129" customWidth="1"/>
    <col min="8195" max="8195" width="20.875" style="129" customWidth="1"/>
    <col min="8196" max="8196" width="11" style="129" customWidth="1"/>
    <col min="8197" max="8197" width="13" style="129" customWidth="1"/>
    <col min="8198" max="8448" width="8.75" style="129"/>
    <col min="8449" max="8449" width="2.625" style="129" customWidth="1"/>
    <col min="8450" max="8450" width="9" style="129" customWidth="1"/>
    <col min="8451" max="8451" width="20.875" style="129" customWidth="1"/>
    <col min="8452" max="8452" width="11" style="129" customWidth="1"/>
    <col min="8453" max="8453" width="13" style="129" customWidth="1"/>
    <col min="8454" max="8704" width="8.75" style="129"/>
    <col min="8705" max="8705" width="2.625" style="129" customWidth="1"/>
    <col min="8706" max="8706" width="9" style="129" customWidth="1"/>
    <col min="8707" max="8707" width="20.875" style="129" customWidth="1"/>
    <col min="8708" max="8708" width="11" style="129" customWidth="1"/>
    <col min="8709" max="8709" width="13" style="129" customWidth="1"/>
    <col min="8710" max="8960" width="8.75" style="129"/>
    <col min="8961" max="8961" width="2.625" style="129" customWidth="1"/>
    <col min="8962" max="8962" width="9" style="129" customWidth="1"/>
    <col min="8963" max="8963" width="20.875" style="129" customWidth="1"/>
    <col min="8964" max="8964" width="11" style="129" customWidth="1"/>
    <col min="8965" max="8965" width="13" style="129" customWidth="1"/>
    <col min="8966" max="9216" width="8.75" style="129"/>
    <col min="9217" max="9217" width="2.625" style="129" customWidth="1"/>
    <col min="9218" max="9218" width="9" style="129" customWidth="1"/>
    <col min="9219" max="9219" width="20.875" style="129" customWidth="1"/>
    <col min="9220" max="9220" width="11" style="129" customWidth="1"/>
    <col min="9221" max="9221" width="13" style="129" customWidth="1"/>
    <col min="9222" max="9472" width="8.75" style="129"/>
    <col min="9473" max="9473" width="2.625" style="129" customWidth="1"/>
    <col min="9474" max="9474" width="9" style="129" customWidth="1"/>
    <col min="9475" max="9475" width="20.875" style="129" customWidth="1"/>
    <col min="9476" max="9476" width="11" style="129" customWidth="1"/>
    <col min="9477" max="9477" width="13" style="129" customWidth="1"/>
    <col min="9478" max="9728" width="8.75" style="129"/>
    <col min="9729" max="9729" width="2.625" style="129" customWidth="1"/>
    <col min="9730" max="9730" width="9" style="129" customWidth="1"/>
    <col min="9731" max="9731" width="20.875" style="129" customWidth="1"/>
    <col min="9732" max="9732" width="11" style="129" customWidth="1"/>
    <col min="9733" max="9733" width="13" style="129" customWidth="1"/>
    <col min="9734" max="9984" width="8.75" style="129"/>
    <col min="9985" max="9985" width="2.625" style="129" customWidth="1"/>
    <col min="9986" max="9986" width="9" style="129" customWidth="1"/>
    <col min="9987" max="9987" width="20.875" style="129" customWidth="1"/>
    <col min="9988" max="9988" width="11" style="129" customWidth="1"/>
    <col min="9989" max="9989" width="13" style="129" customWidth="1"/>
    <col min="9990" max="10240" width="8.75" style="129"/>
    <col min="10241" max="10241" width="2.625" style="129" customWidth="1"/>
    <col min="10242" max="10242" width="9" style="129" customWidth="1"/>
    <col min="10243" max="10243" width="20.875" style="129" customWidth="1"/>
    <col min="10244" max="10244" width="11" style="129" customWidth="1"/>
    <col min="10245" max="10245" width="13" style="129" customWidth="1"/>
    <col min="10246" max="10496" width="8.75" style="129"/>
    <col min="10497" max="10497" width="2.625" style="129" customWidth="1"/>
    <col min="10498" max="10498" width="9" style="129" customWidth="1"/>
    <col min="10499" max="10499" width="20.875" style="129" customWidth="1"/>
    <col min="10500" max="10500" width="11" style="129" customWidth="1"/>
    <col min="10501" max="10501" width="13" style="129" customWidth="1"/>
    <col min="10502" max="10752" width="8.75" style="129"/>
    <col min="10753" max="10753" width="2.625" style="129" customWidth="1"/>
    <col min="10754" max="10754" width="9" style="129" customWidth="1"/>
    <col min="10755" max="10755" width="20.875" style="129" customWidth="1"/>
    <col min="10756" max="10756" width="11" style="129" customWidth="1"/>
    <col min="10757" max="10757" width="13" style="129" customWidth="1"/>
    <col min="10758" max="11008" width="8.75" style="129"/>
    <col min="11009" max="11009" width="2.625" style="129" customWidth="1"/>
    <col min="11010" max="11010" width="9" style="129" customWidth="1"/>
    <col min="11011" max="11011" width="20.875" style="129" customWidth="1"/>
    <col min="11012" max="11012" width="11" style="129" customWidth="1"/>
    <col min="11013" max="11013" width="13" style="129" customWidth="1"/>
    <col min="11014" max="11264" width="8.75" style="129"/>
    <col min="11265" max="11265" width="2.625" style="129" customWidth="1"/>
    <col min="11266" max="11266" width="9" style="129" customWidth="1"/>
    <col min="11267" max="11267" width="20.875" style="129" customWidth="1"/>
    <col min="11268" max="11268" width="11" style="129" customWidth="1"/>
    <col min="11269" max="11269" width="13" style="129" customWidth="1"/>
    <col min="11270" max="11520" width="8.75" style="129"/>
    <col min="11521" max="11521" width="2.625" style="129" customWidth="1"/>
    <col min="11522" max="11522" width="9" style="129" customWidth="1"/>
    <col min="11523" max="11523" width="20.875" style="129" customWidth="1"/>
    <col min="11524" max="11524" width="11" style="129" customWidth="1"/>
    <col min="11525" max="11525" width="13" style="129" customWidth="1"/>
    <col min="11526" max="11776" width="8.75" style="129"/>
    <col min="11777" max="11777" width="2.625" style="129" customWidth="1"/>
    <col min="11778" max="11778" width="9" style="129" customWidth="1"/>
    <col min="11779" max="11779" width="20.875" style="129" customWidth="1"/>
    <col min="11780" max="11780" width="11" style="129" customWidth="1"/>
    <col min="11781" max="11781" width="13" style="129" customWidth="1"/>
    <col min="11782" max="12032" width="8.75" style="129"/>
    <col min="12033" max="12033" width="2.625" style="129" customWidth="1"/>
    <col min="12034" max="12034" width="9" style="129" customWidth="1"/>
    <col min="12035" max="12035" width="20.875" style="129" customWidth="1"/>
    <col min="12036" max="12036" width="11" style="129" customWidth="1"/>
    <col min="12037" max="12037" width="13" style="129" customWidth="1"/>
    <col min="12038" max="12288" width="8.75" style="129"/>
    <col min="12289" max="12289" width="2.625" style="129" customWidth="1"/>
    <col min="12290" max="12290" width="9" style="129" customWidth="1"/>
    <col min="12291" max="12291" width="20.875" style="129" customWidth="1"/>
    <col min="12292" max="12292" width="11" style="129" customWidth="1"/>
    <col min="12293" max="12293" width="13" style="129" customWidth="1"/>
    <col min="12294" max="12544" width="8.75" style="129"/>
    <col min="12545" max="12545" width="2.625" style="129" customWidth="1"/>
    <col min="12546" max="12546" width="9" style="129" customWidth="1"/>
    <col min="12547" max="12547" width="20.875" style="129" customWidth="1"/>
    <col min="12548" max="12548" width="11" style="129" customWidth="1"/>
    <col min="12549" max="12549" width="13" style="129" customWidth="1"/>
    <col min="12550" max="12800" width="8.75" style="129"/>
    <col min="12801" max="12801" width="2.625" style="129" customWidth="1"/>
    <col min="12802" max="12802" width="9" style="129" customWidth="1"/>
    <col min="12803" max="12803" width="20.875" style="129" customWidth="1"/>
    <col min="12804" max="12804" width="11" style="129" customWidth="1"/>
    <col min="12805" max="12805" width="13" style="129" customWidth="1"/>
    <col min="12806" max="13056" width="8.75" style="129"/>
    <col min="13057" max="13057" width="2.625" style="129" customWidth="1"/>
    <col min="13058" max="13058" width="9" style="129" customWidth="1"/>
    <col min="13059" max="13059" width="20.875" style="129" customWidth="1"/>
    <col min="13060" max="13060" width="11" style="129" customWidth="1"/>
    <col min="13061" max="13061" width="13" style="129" customWidth="1"/>
    <col min="13062" max="13312" width="8.75" style="129"/>
    <col min="13313" max="13313" width="2.625" style="129" customWidth="1"/>
    <col min="13314" max="13314" width="9" style="129" customWidth="1"/>
    <col min="13315" max="13315" width="20.875" style="129" customWidth="1"/>
    <col min="13316" max="13316" width="11" style="129" customWidth="1"/>
    <col min="13317" max="13317" width="13" style="129" customWidth="1"/>
    <col min="13318" max="13568" width="8.75" style="129"/>
    <col min="13569" max="13569" width="2.625" style="129" customWidth="1"/>
    <col min="13570" max="13570" width="9" style="129" customWidth="1"/>
    <col min="13571" max="13571" width="20.875" style="129" customWidth="1"/>
    <col min="13572" max="13572" width="11" style="129" customWidth="1"/>
    <col min="13573" max="13573" width="13" style="129" customWidth="1"/>
    <col min="13574" max="13824" width="8.75" style="129"/>
    <col min="13825" max="13825" width="2.625" style="129" customWidth="1"/>
    <col min="13826" max="13826" width="9" style="129" customWidth="1"/>
    <col min="13827" max="13827" width="20.875" style="129" customWidth="1"/>
    <col min="13828" max="13828" width="11" style="129" customWidth="1"/>
    <col min="13829" max="13829" width="13" style="129" customWidth="1"/>
    <col min="13830" max="14080" width="8.75" style="129"/>
    <col min="14081" max="14081" width="2.625" style="129" customWidth="1"/>
    <col min="14082" max="14082" width="9" style="129" customWidth="1"/>
    <col min="14083" max="14083" width="20.875" style="129" customWidth="1"/>
    <col min="14084" max="14084" width="11" style="129" customWidth="1"/>
    <col min="14085" max="14085" width="13" style="129" customWidth="1"/>
    <col min="14086" max="14336" width="8.75" style="129"/>
    <col min="14337" max="14337" width="2.625" style="129" customWidth="1"/>
    <col min="14338" max="14338" width="9" style="129" customWidth="1"/>
    <col min="14339" max="14339" width="20.875" style="129" customWidth="1"/>
    <col min="14340" max="14340" width="11" style="129" customWidth="1"/>
    <col min="14341" max="14341" width="13" style="129" customWidth="1"/>
    <col min="14342" max="14592" width="8.75" style="129"/>
    <col min="14593" max="14593" width="2.625" style="129" customWidth="1"/>
    <col min="14594" max="14594" width="9" style="129" customWidth="1"/>
    <col min="14595" max="14595" width="20.875" style="129" customWidth="1"/>
    <col min="14596" max="14596" width="11" style="129" customWidth="1"/>
    <col min="14597" max="14597" width="13" style="129" customWidth="1"/>
    <col min="14598" max="14848" width="8.75" style="129"/>
    <col min="14849" max="14849" width="2.625" style="129" customWidth="1"/>
    <col min="14850" max="14850" width="9" style="129" customWidth="1"/>
    <col min="14851" max="14851" width="20.875" style="129" customWidth="1"/>
    <col min="14852" max="14852" width="11" style="129" customWidth="1"/>
    <col min="14853" max="14853" width="13" style="129" customWidth="1"/>
    <col min="14854" max="15104" width="8.75" style="129"/>
    <col min="15105" max="15105" width="2.625" style="129" customWidth="1"/>
    <col min="15106" max="15106" width="9" style="129" customWidth="1"/>
    <col min="15107" max="15107" width="20.875" style="129" customWidth="1"/>
    <col min="15108" max="15108" width="11" style="129" customWidth="1"/>
    <col min="15109" max="15109" width="13" style="129" customWidth="1"/>
    <col min="15110" max="15360" width="8.75" style="129"/>
    <col min="15361" max="15361" width="2.625" style="129" customWidth="1"/>
    <col min="15362" max="15362" width="9" style="129" customWidth="1"/>
    <col min="15363" max="15363" width="20.875" style="129" customWidth="1"/>
    <col min="15364" max="15364" width="11" style="129" customWidth="1"/>
    <col min="15365" max="15365" width="13" style="129" customWidth="1"/>
    <col min="15366" max="15616" width="8.75" style="129"/>
    <col min="15617" max="15617" width="2.625" style="129" customWidth="1"/>
    <col min="15618" max="15618" width="9" style="129" customWidth="1"/>
    <col min="15619" max="15619" width="20.875" style="129" customWidth="1"/>
    <col min="15620" max="15620" width="11" style="129" customWidth="1"/>
    <col min="15621" max="15621" width="13" style="129" customWidth="1"/>
    <col min="15622" max="15872" width="8.75" style="129"/>
    <col min="15873" max="15873" width="2.625" style="129" customWidth="1"/>
    <col min="15874" max="15874" width="9" style="129" customWidth="1"/>
    <col min="15875" max="15875" width="20.875" style="129" customWidth="1"/>
    <col min="15876" max="15876" width="11" style="129" customWidth="1"/>
    <col min="15877" max="15877" width="13" style="129" customWidth="1"/>
    <col min="15878" max="16128" width="8.75" style="129"/>
    <col min="16129" max="16129" width="2.625" style="129" customWidth="1"/>
    <col min="16130" max="16130" width="9" style="129" customWidth="1"/>
    <col min="16131" max="16131" width="20.875" style="129" customWidth="1"/>
    <col min="16132" max="16132" width="11" style="129" customWidth="1"/>
    <col min="16133" max="16133" width="13" style="129" customWidth="1"/>
    <col min="16134" max="16384" width="8.75" style="129"/>
  </cols>
  <sheetData>
    <row r="1" spans="2:5" ht="20.100000000000001" customHeight="1">
      <c r="B1" s="362" t="s">
        <v>252</v>
      </c>
      <c r="C1" s="362"/>
      <c r="D1" s="362"/>
      <c r="E1" s="362"/>
    </row>
    <row r="2" spans="2:5" s="195" customFormat="1" ht="20.100000000000001" customHeight="1">
      <c r="B2" s="194" t="s">
        <v>253</v>
      </c>
      <c r="C2" s="363" t="s">
        <v>251</v>
      </c>
      <c r="D2" s="363"/>
      <c r="E2" s="194" t="s">
        <v>254</v>
      </c>
    </row>
    <row r="3" spans="2:5" s="195" customFormat="1" ht="20.100000000000001" customHeight="1">
      <c r="B3" s="363" t="s">
        <v>255</v>
      </c>
      <c r="C3" s="196" t="s">
        <v>256</v>
      </c>
      <c r="D3" s="196" t="s">
        <v>257</v>
      </c>
      <c r="E3" s="196"/>
    </row>
    <row r="4" spans="2:5" s="195" customFormat="1" ht="24">
      <c r="B4" s="363"/>
      <c r="C4" s="196" t="s">
        <v>258</v>
      </c>
      <c r="D4" s="196" t="s">
        <v>259</v>
      </c>
      <c r="E4" s="196"/>
    </row>
    <row r="5" spans="2:5" s="195" customFormat="1" ht="24">
      <c r="B5" s="363" t="s">
        <v>137</v>
      </c>
      <c r="C5" s="196" t="s">
        <v>260</v>
      </c>
      <c r="D5" s="196" t="s">
        <v>257</v>
      </c>
      <c r="E5" s="196"/>
    </row>
    <row r="6" spans="2:5" s="195" customFormat="1" ht="60">
      <c r="B6" s="363"/>
      <c r="C6" s="196" t="s">
        <v>261</v>
      </c>
      <c r="D6" s="196" t="s">
        <v>257</v>
      </c>
      <c r="E6" s="196"/>
    </row>
    <row r="7" spans="2:5" s="195" customFormat="1" ht="20.100000000000001" customHeight="1">
      <c r="B7" s="363"/>
      <c r="C7" s="364" t="s">
        <v>262</v>
      </c>
      <c r="D7" s="196" t="s">
        <v>259</v>
      </c>
      <c r="E7" s="196"/>
    </row>
    <row r="8" spans="2:5" s="195" customFormat="1" ht="24">
      <c r="B8" s="196" t="s">
        <v>263</v>
      </c>
      <c r="C8" s="364"/>
      <c r="D8" s="196" t="s">
        <v>259</v>
      </c>
      <c r="E8" s="196"/>
    </row>
  </sheetData>
  <mergeCells count="5">
    <mergeCell ref="B1:E1"/>
    <mergeCell ref="C2:D2"/>
    <mergeCell ref="B3:B4"/>
    <mergeCell ref="B5:B7"/>
    <mergeCell ref="C7:C8"/>
  </mergeCells>
  <phoneticPr fontId="1"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15"/>
  <sheetViews>
    <sheetView workbookViewId="0">
      <selection activeCell="C10" sqref="C10"/>
    </sheetView>
  </sheetViews>
  <sheetFormatPr defaultColWidth="9" defaultRowHeight="12"/>
  <cols>
    <col min="1" max="1" width="10.625" style="201" customWidth="1"/>
    <col min="2" max="2" width="12.25" style="201" customWidth="1"/>
    <col min="3" max="9" width="10.625" style="195" customWidth="1"/>
    <col min="10" max="256" width="9" style="195"/>
    <col min="257" max="257" width="10.625" style="195" customWidth="1"/>
    <col min="258" max="258" width="12.25" style="195" customWidth="1"/>
    <col min="259" max="265" width="10.625" style="195" customWidth="1"/>
    <col min="266" max="512" width="9" style="195"/>
    <col min="513" max="513" width="10.625" style="195" customWidth="1"/>
    <col min="514" max="514" width="12.25" style="195" customWidth="1"/>
    <col min="515" max="521" width="10.625" style="195" customWidth="1"/>
    <col min="522" max="768" width="9" style="195"/>
    <col min="769" max="769" width="10.625" style="195" customWidth="1"/>
    <col min="770" max="770" width="12.25" style="195" customWidth="1"/>
    <col min="771" max="777" width="10.625" style="195" customWidth="1"/>
    <col min="778" max="1024" width="9" style="195"/>
    <col min="1025" max="1025" width="10.625" style="195" customWidth="1"/>
    <col min="1026" max="1026" width="12.25" style="195" customWidth="1"/>
    <col min="1027" max="1033" width="10.625" style="195" customWidth="1"/>
    <col min="1034" max="1280" width="9" style="195"/>
    <col min="1281" max="1281" width="10.625" style="195" customWidth="1"/>
    <col min="1282" max="1282" width="12.25" style="195" customWidth="1"/>
    <col min="1283" max="1289" width="10.625" style="195" customWidth="1"/>
    <col min="1290" max="1536" width="9" style="195"/>
    <col min="1537" max="1537" width="10.625" style="195" customWidth="1"/>
    <col min="1538" max="1538" width="12.25" style="195" customWidth="1"/>
    <col min="1539" max="1545" width="10.625" style="195" customWidth="1"/>
    <col min="1546" max="1792" width="9" style="195"/>
    <col min="1793" max="1793" width="10.625" style="195" customWidth="1"/>
    <col min="1794" max="1794" width="12.25" style="195" customWidth="1"/>
    <col min="1795" max="1801" width="10.625" style="195" customWidth="1"/>
    <col min="1802" max="2048" width="9" style="195"/>
    <col min="2049" max="2049" width="10.625" style="195" customWidth="1"/>
    <col min="2050" max="2050" width="12.25" style="195" customWidth="1"/>
    <col min="2051" max="2057" width="10.625" style="195" customWidth="1"/>
    <col min="2058" max="2304" width="9" style="195"/>
    <col min="2305" max="2305" width="10.625" style="195" customWidth="1"/>
    <col min="2306" max="2306" width="12.25" style="195" customWidth="1"/>
    <col min="2307" max="2313" width="10.625" style="195" customWidth="1"/>
    <col min="2314" max="2560" width="9" style="195"/>
    <col min="2561" max="2561" width="10.625" style="195" customWidth="1"/>
    <col min="2562" max="2562" width="12.25" style="195" customWidth="1"/>
    <col min="2563" max="2569" width="10.625" style="195" customWidth="1"/>
    <col min="2570" max="2816" width="9" style="195"/>
    <col min="2817" max="2817" width="10.625" style="195" customWidth="1"/>
    <col min="2818" max="2818" width="12.25" style="195" customWidth="1"/>
    <col min="2819" max="2825" width="10.625" style="195" customWidth="1"/>
    <col min="2826" max="3072" width="9" style="195"/>
    <col min="3073" max="3073" width="10.625" style="195" customWidth="1"/>
    <col min="3074" max="3074" width="12.25" style="195" customWidth="1"/>
    <col min="3075" max="3081" width="10.625" style="195" customWidth="1"/>
    <col min="3082" max="3328" width="9" style="195"/>
    <col min="3329" max="3329" width="10.625" style="195" customWidth="1"/>
    <col min="3330" max="3330" width="12.25" style="195" customWidth="1"/>
    <col min="3331" max="3337" width="10.625" style="195" customWidth="1"/>
    <col min="3338" max="3584" width="9" style="195"/>
    <col min="3585" max="3585" width="10.625" style="195" customWidth="1"/>
    <col min="3586" max="3586" width="12.25" style="195" customWidth="1"/>
    <col min="3587" max="3593" width="10.625" style="195" customWidth="1"/>
    <col min="3594" max="3840" width="9" style="195"/>
    <col min="3841" max="3841" width="10.625" style="195" customWidth="1"/>
    <col min="3842" max="3842" width="12.25" style="195" customWidth="1"/>
    <col min="3843" max="3849" width="10.625" style="195" customWidth="1"/>
    <col min="3850" max="4096" width="9" style="195"/>
    <col min="4097" max="4097" width="10.625" style="195" customWidth="1"/>
    <col min="4098" max="4098" width="12.25" style="195" customWidth="1"/>
    <col min="4099" max="4105" width="10.625" style="195" customWidth="1"/>
    <col min="4106" max="4352" width="9" style="195"/>
    <col min="4353" max="4353" width="10.625" style="195" customWidth="1"/>
    <col min="4354" max="4354" width="12.25" style="195" customWidth="1"/>
    <col min="4355" max="4361" width="10.625" style="195" customWidth="1"/>
    <col min="4362" max="4608" width="9" style="195"/>
    <col min="4609" max="4609" width="10.625" style="195" customWidth="1"/>
    <col min="4610" max="4610" width="12.25" style="195" customWidth="1"/>
    <col min="4611" max="4617" width="10.625" style="195" customWidth="1"/>
    <col min="4618" max="4864" width="9" style="195"/>
    <col min="4865" max="4865" width="10.625" style="195" customWidth="1"/>
    <col min="4866" max="4866" width="12.25" style="195" customWidth="1"/>
    <col min="4867" max="4873" width="10.625" style="195" customWidth="1"/>
    <col min="4874" max="5120" width="9" style="195"/>
    <col min="5121" max="5121" width="10.625" style="195" customWidth="1"/>
    <col min="5122" max="5122" width="12.25" style="195" customWidth="1"/>
    <col min="5123" max="5129" width="10.625" style="195" customWidth="1"/>
    <col min="5130" max="5376" width="9" style="195"/>
    <col min="5377" max="5377" width="10.625" style="195" customWidth="1"/>
    <col min="5378" max="5378" width="12.25" style="195" customWidth="1"/>
    <col min="5379" max="5385" width="10.625" style="195" customWidth="1"/>
    <col min="5386" max="5632" width="9" style="195"/>
    <col min="5633" max="5633" width="10.625" style="195" customWidth="1"/>
    <col min="5634" max="5634" width="12.25" style="195" customWidth="1"/>
    <col min="5635" max="5641" width="10.625" style="195" customWidth="1"/>
    <col min="5642" max="5888" width="9" style="195"/>
    <col min="5889" max="5889" width="10.625" style="195" customWidth="1"/>
    <col min="5890" max="5890" width="12.25" style="195" customWidth="1"/>
    <col min="5891" max="5897" width="10.625" style="195" customWidth="1"/>
    <col min="5898" max="6144" width="9" style="195"/>
    <col min="6145" max="6145" width="10.625" style="195" customWidth="1"/>
    <col min="6146" max="6146" width="12.25" style="195" customWidth="1"/>
    <col min="6147" max="6153" width="10.625" style="195" customWidth="1"/>
    <col min="6154" max="6400" width="9" style="195"/>
    <col min="6401" max="6401" width="10.625" style="195" customWidth="1"/>
    <col min="6402" max="6402" width="12.25" style="195" customWidth="1"/>
    <col min="6403" max="6409" width="10.625" style="195" customWidth="1"/>
    <col min="6410" max="6656" width="9" style="195"/>
    <col min="6657" max="6657" width="10.625" style="195" customWidth="1"/>
    <col min="6658" max="6658" width="12.25" style="195" customWidth="1"/>
    <col min="6659" max="6665" width="10.625" style="195" customWidth="1"/>
    <col min="6666" max="6912" width="9" style="195"/>
    <col min="6913" max="6913" width="10.625" style="195" customWidth="1"/>
    <col min="6914" max="6914" width="12.25" style="195" customWidth="1"/>
    <col min="6915" max="6921" width="10.625" style="195" customWidth="1"/>
    <col min="6922" max="7168" width="9" style="195"/>
    <col min="7169" max="7169" width="10.625" style="195" customWidth="1"/>
    <col min="7170" max="7170" width="12.25" style="195" customWidth="1"/>
    <col min="7171" max="7177" width="10.625" style="195" customWidth="1"/>
    <col min="7178" max="7424" width="9" style="195"/>
    <col min="7425" max="7425" width="10.625" style="195" customWidth="1"/>
    <col min="7426" max="7426" width="12.25" style="195" customWidth="1"/>
    <col min="7427" max="7433" width="10.625" style="195" customWidth="1"/>
    <col min="7434" max="7680" width="9" style="195"/>
    <col min="7681" max="7681" width="10.625" style="195" customWidth="1"/>
    <col min="7682" max="7682" width="12.25" style="195" customWidth="1"/>
    <col min="7683" max="7689" width="10.625" style="195" customWidth="1"/>
    <col min="7690" max="7936" width="9" style="195"/>
    <col min="7937" max="7937" width="10.625" style="195" customWidth="1"/>
    <col min="7938" max="7938" width="12.25" style="195" customWidth="1"/>
    <col min="7939" max="7945" width="10.625" style="195" customWidth="1"/>
    <col min="7946" max="8192" width="9" style="195"/>
    <col min="8193" max="8193" width="10.625" style="195" customWidth="1"/>
    <col min="8194" max="8194" width="12.25" style="195" customWidth="1"/>
    <col min="8195" max="8201" width="10.625" style="195" customWidth="1"/>
    <col min="8202" max="8448" width="9" style="195"/>
    <col min="8449" max="8449" width="10.625" style="195" customWidth="1"/>
    <col min="8450" max="8450" width="12.25" style="195" customWidth="1"/>
    <col min="8451" max="8457" width="10.625" style="195" customWidth="1"/>
    <col min="8458" max="8704" width="9" style="195"/>
    <col min="8705" max="8705" width="10.625" style="195" customWidth="1"/>
    <col min="8706" max="8706" width="12.25" style="195" customWidth="1"/>
    <col min="8707" max="8713" width="10.625" style="195" customWidth="1"/>
    <col min="8714" max="8960" width="9" style="195"/>
    <col min="8961" max="8961" width="10.625" style="195" customWidth="1"/>
    <col min="8962" max="8962" width="12.25" style="195" customWidth="1"/>
    <col min="8963" max="8969" width="10.625" style="195" customWidth="1"/>
    <col min="8970" max="9216" width="9" style="195"/>
    <col min="9217" max="9217" width="10.625" style="195" customWidth="1"/>
    <col min="9218" max="9218" width="12.25" style="195" customWidth="1"/>
    <col min="9219" max="9225" width="10.625" style="195" customWidth="1"/>
    <col min="9226" max="9472" width="9" style="195"/>
    <col min="9473" max="9473" width="10.625" style="195" customWidth="1"/>
    <col min="9474" max="9474" width="12.25" style="195" customWidth="1"/>
    <col min="9475" max="9481" width="10.625" style="195" customWidth="1"/>
    <col min="9482" max="9728" width="9" style="195"/>
    <col min="9729" max="9729" width="10.625" style="195" customWidth="1"/>
    <col min="9730" max="9730" width="12.25" style="195" customWidth="1"/>
    <col min="9731" max="9737" width="10.625" style="195" customWidth="1"/>
    <col min="9738" max="9984" width="9" style="195"/>
    <col min="9985" max="9985" width="10.625" style="195" customWidth="1"/>
    <col min="9986" max="9986" width="12.25" style="195" customWidth="1"/>
    <col min="9987" max="9993" width="10.625" style="195" customWidth="1"/>
    <col min="9994" max="10240" width="9" style="195"/>
    <col min="10241" max="10241" width="10.625" style="195" customWidth="1"/>
    <col min="10242" max="10242" width="12.25" style="195" customWidth="1"/>
    <col min="10243" max="10249" width="10.625" style="195" customWidth="1"/>
    <col min="10250" max="10496" width="9" style="195"/>
    <col min="10497" max="10497" width="10.625" style="195" customWidth="1"/>
    <col min="10498" max="10498" width="12.25" style="195" customWidth="1"/>
    <col min="10499" max="10505" width="10.625" style="195" customWidth="1"/>
    <col min="10506" max="10752" width="9" style="195"/>
    <col min="10753" max="10753" width="10.625" style="195" customWidth="1"/>
    <col min="10754" max="10754" width="12.25" style="195" customWidth="1"/>
    <col min="10755" max="10761" width="10.625" style="195" customWidth="1"/>
    <col min="10762" max="11008" width="9" style="195"/>
    <col min="11009" max="11009" width="10.625" style="195" customWidth="1"/>
    <col min="11010" max="11010" width="12.25" style="195" customWidth="1"/>
    <col min="11011" max="11017" width="10.625" style="195" customWidth="1"/>
    <col min="11018" max="11264" width="9" style="195"/>
    <col min="11265" max="11265" width="10.625" style="195" customWidth="1"/>
    <col min="11266" max="11266" width="12.25" style="195" customWidth="1"/>
    <col min="11267" max="11273" width="10.625" style="195" customWidth="1"/>
    <col min="11274" max="11520" width="9" style="195"/>
    <col min="11521" max="11521" width="10.625" style="195" customWidth="1"/>
    <col min="11522" max="11522" width="12.25" style="195" customWidth="1"/>
    <col min="11523" max="11529" width="10.625" style="195" customWidth="1"/>
    <col min="11530" max="11776" width="9" style="195"/>
    <col min="11777" max="11777" width="10.625" style="195" customWidth="1"/>
    <col min="11778" max="11778" width="12.25" style="195" customWidth="1"/>
    <col min="11779" max="11785" width="10.625" style="195" customWidth="1"/>
    <col min="11786" max="12032" width="9" style="195"/>
    <col min="12033" max="12033" width="10.625" style="195" customWidth="1"/>
    <col min="12034" max="12034" width="12.25" style="195" customWidth="1"/>
    <col min="12035" max="12041" width="10.625" style="195" customWidth="1"/>
    <col min="12042" max="12288" width="9" style="195"/>
    <col min="12289" max="12289" width="10.625" style="195" customWidth="1"/>
    <col min="12290" max="12290" width="12.25" style="195" customWidth="1"/>
    <col min="12291" max="12297" width="10.625" style="195" customWidth="1"/>
    <col min="12298" max="12544" width="9" style="195"/>
    <col min="12545" max="12545" width="10.625" style="195" customWidth="1"/>
    <col min="12546" max="12546" width="12.25" style="195" customWidth="1"/>
    <col min="12547" max="12553" width="10.625" style="195" customWidth="1"/>
    <col min="12554" max="12800" width="9" style="195"/>
    <col min="12801" max="12801" width="10.625" style="195" customWidth="1"/>
    <col min="12802" max="12802" width="12.25" style="195" customWidth="1"/>
    <col min="12803" max="12809" width="10.625" style="195" customWidth="1"/>
    <col min="12810" max="13056" width="9" style="195"/>
    <col min="13057" max="13057" width="10.625" style="195" customWidth="1"/>
    <col min="13058" max="13058" width="12.25" style="195" customWidth="1"/>
    <col min="13059" max="13065" width="10.625" style="195" customWidth="1"/>
    <col min="13066" max="13312" width="9" style="195"/>
    <col min="13313" max="13313" width="10.625" style="195" customWidth="1"/>
    <col min="13314" max="13314" width="12.25" style="195" customWidth="1"/>
    <col min="13315" max="13321" width="10.625" style="195" customWidth="1"/>
    <col min="13322" max="13568" width="9" style="195"/>
    <col min="13569" max="13569" width="10.625" style="195" customWidth="1"/>
    <col min="13570" max="13570" width="12.25" style="195" customWidth="1"/>
    <col min="13571" max="13577" width="10.625" style="195" customWidth="1"/>
    <col min="13578" max="13824" width="9" style="195"/>
    <col min="13825" max="13825" width="10.625" style="195" customWidth="1"/>
    <col min="13826" max="13826" width="12.25" style="195" customWidth="1"/>
    <col min="13827" max="13833" width="10.625" style="195" customWidth="1"/>
    <col min="13834" max="14080" width="9" style="195"/>
    <col min="14081" max="14081" width="10.625" style="195" customWidth="1"/>
    <col min="14082" max="14082" width="12.25" style="195" customWidth="1"/>
    <col min="14083" max="14089" width="10.625" style="195" customWidth="1"/>
    <col min="14090" max="14336" width="9" style="195"/>
    <col min="14337" max="14337" width="10.625" style="195" customWidth="1"/>
    <col min="14338" max="14338" width="12.25" style="195" customWidth="1"/>
    <col min="14339" max="14345" width="10.625" style="195" customWidth="1"/>
    <col min="14346" max="14592" width="9" style="195"/>
    <col min="14593" max="14593" width="10.625" style="195" customWidth="1"/>
    <col min="14594" max="14594" width="12.25" style="195" customWidth="1"/>
    <col min="14595" max="14601" width="10.625" style="195" customWidth="1"/>
    <col min="14602" max="14848" width="9" style="195"/>
    <col min="14849" max="14849" width="10.625" style="195" customWidth="1"/>
    <col min="14850" max="14850" width="12.25" style="195" customWidth="1"/>
    <col min="14851" max="14857" width="10.625" style="195" customWidth="1"/>
    <col min="14858" max="15104" width="9" style="195"/>
    <col min="15105" max="15105" width="10.625" style="195" customWidth="1"/>
    <col min="15106" max="15106" width="12.25" style="195" customWidth="1"/>
    <col min="15107" max="15113" width="10.625" style="195" customWidth="1"/>
    <col min="15114" max="15360" width="9" style="195"/>
    <col min="15361" max="15361" width="10.625" style="195" customWidth="1"/>
    <col min="15362" max="15362" width="12.25" style="195" customWidth="1"/>
    <col min="15363" max="15369" width="10.625" style="195" customWidth="1"/>
    <col min="15370" max="15616" width="9" style="195"/>
    <col min="15617" max="15617" width="10.625" style="195" customWidth="1"/>
    <col min="15618" max="15618" width="12.25" style="195" customWidth="1"/>
    <col min="15619" max="15625" width="10.625" style="195" customWidth="1"/>
    <col min="15626" max="15872" width="9" style="195"/>
    <col min="15873" max="15873" width="10.625" style="195" customWidth="1"/>
    <col min="15874" max="15874" width="12.25" style="195" customWidth="1"/>
    <col min="15875" max="15881" width="10.625" style="195" customWidth="1"/>
    <col min="15882" max="16128" width="9" style="195"/>
    <col min="16129" max="16129" width="10.625" style="195" customWidth="1"/>
    <col min="16130" max="16130" width="12.25" style="195" customWidth="1"/>
    <col min="16131" max="16137" width="10.625" style="195" customWidth="1"/>
    <col min="16138" max="16384" width="9" style="195"/>
  </cols>
  <sheetData>
    <row r="1" spans="1:9" ht="24.95" customHeight="1">
      <c r="A1" s="362" t="s">
        <v>264</v>
      </c>
      <c r="B1" s="362"/>
      <c r="C1" s="362"/>
      <c r="D1" s="362"/>
      <c r="E1" s="362"/>
      <c r="F1" s="362"/>
      <c r="G1" s="362"/>
      <c r="H1" s="362"/>
      <c r="I1" s="362"/>
    </row>
    <row r="2" spans="1:9" ht="20.100000000000001" customHeight="1">
      <c r="A2" s="368" t="s">
        <v>265</v>
      </c>
      <c r="B2" s="370" t="s">
        <v>266</v>
      </c>
      <c r="C2" s="372" t="s">
        <v>267</v>
      </c>
      <c r="D2" s="373"/>
      <c r="E2" s="374"/>
      <c r="F2" s="368" t="s">
        <v>268</v>
      </c>
      <c r="G2" s="375" t="s">
        <v>269</v>
      </c>
      <c r="H2" s="375" t="s">
        <v>270</v>
      </c>
      <c r="I2" s="375" t="s">
        <v>271</v>
      </c>
    </row>
    <row r="3" spans="1:9" ht="20.100000000000001" customHeight="1">
      <c r="A3" s="369"/>
      <c r="B3" s="371"/>
      <c r="C3" s="130" t="s">
        <v>272</v>
      </c>
      <c r="D3" s="130" t="s">
        <v>5</v>
      </c>
      <c r="E3" s="130" t="s">
        <v>273</v>
      </c>
      <c r="F3" s="369"/>
      <c r="G3" s="376"/>
      <c r="H3" s="376"/>
      <c r="I3" s="376"/>
    </row>
    <row r="4" spans="1:9" ht="24.95" customHeight="1">
      <c r="A4" s="363" t="s">
        <v>274</v>
      </c>
      <c r="B4" s="196" t="s">
        <v>275</v>
      </c>
      <c r="C4" s="197"/>
      <c r="D4" s="197"/>
      <c r="E4" s="198">
        <f>C4+D4</f>
        <v>0</v>
      </c>
      <c r="F4" s="199"/>
      <c r="G4" s="199"/>
      <c r="H4" s="197" t="s">
        <v>276</v>
      </c>
      <c r="I4" s="197" t="s">
        <v>277</v>
      </c>
    </row>
    <row r="5" spans="1:9" ht="24.95" customHeight="1">
      <c r="A5" s="363"/>
      <c r="B5" s="196" t="s">
        <v>278</v>
      </c>
      <c r="C5" s="197"/>
      <c r="D5" s="197"/>
      <c r="E5" s="198">
        <f>C5+D5</f>
        <v>0</v>
      </c>
      <c r="F5" s="199"/>
      <c r="G5" s="199"/>
      <c r="H5" s="197" t="s">
        <v>279</v>
      </c>
      <c r="I5" s="130" t="s">
        <v>280</v>
      </c>
    </row>
    <row r="6" spans="1:9" ht="24.95" customHeight="1">
      <c r="A6" s="200"/>
    </row>
    <row r="7" spans="1:9" ht="19.5" customHeight="1"/>
    <row r="8" spans="1:9" s="202" customFormat="1" ht="86.45" customHeight="1">
      <c r="A8" s="365" t="s" ph="1">
        <v>281</v>
      </c>
      <c r="B8" s="366"/>
      <c r="C8" s="366"/>
      <c r="D8" s="366"/>
      <c r="E8" s="366"/>
      <c r="F8" s="366"/>
      <c r="G8" s="366"/>
      <c r="H8" s="366"/>
      <c r="I8" s="367"/>
    </row>
    <row r="9" spans="1:9" ht="21.75">
      <c r="A9" s="201" ph="1"/>
    </row>
    <row r="10" spans="1:9" ht="24">
      <c r="A10" s="194" t="s">
        <v>62</v>
      </c>
      <c r="B10" s="194" t="s">
        <v>282</v>
      </c>
    </row>
    <row r="11" spans="1:9" ht="24.95" customHeight="1">
      <c r="A11" s="203" t="s">
        <v>283</v>
      </c>
      <c r="B11" s="194">
        <v>20</v>
      </c>
    </row>
    <row r="12" spans="1:9" ht="48">
      <c r="A12" s="203" t="s">
        <v>284</v>
      </c>
      <c r="B12" s="194">
        <v>10</v>
      </c>
    </row>
    <row r="13" spans="1:9" ht="48">
      <c r="A13" s="203" t="s">
        <v>285</v>
      </c>
      <c r="B13" s="194">
        <v>5</v>
      </c>
    </row>
    <row r="14" spans="1:9" ht="24.75" customHeight="1">
      <c r="A14" s="203" t="s">
        <v>286</v>
      </c>
      <c r="B14" s="194">
        <v>4</v>
      </c>
    </row>
    <row r="15" spans="1:9" ht="24.95" customHeight="1">
      <c r="A15" s="203" t="s">
        <v>287</v>
      </c>
      <c r="B15" s="194">
        <v>3</v>
      </c>
    </row>
  </sheetData>
  <mergeCells count="10">
    <mergeCell ref="A4:A5"/>
    <mergeCell ref="A8:I8"/>
    <mergeCell ref="A1:I1"/>
    <mergeCell ref="A2:A3"/>
    <mergeCell ref="B2:B3"/>
    <mergeCell ref="C2:E2"/>
    <mergeCell ref="F2:F3"/>
    <mergeCell ref="G2:G3"/>
    <mergeCell ref="H2:H3"/>
    <mergeCell ref="I2:I3"/>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C18" sqref="C18"/>
    </sheetView>
  </sheetViews>
  <sheetFormatPr defaultRowHeight="20.25" customHeight="1"/>
  <cols>
    <col min="1" max="1" width="15.125" style="27"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304" t="s">
        <v>1</v>
      </c>
      <c r="B1" s="304"/>
      <c r="C1" s="304"/>
      <c r="D1" s="304"/>
      <c r="E1" s="304"/>
      <c r="F1" s="304"/>
      <c r="G1" s="304"/>
      <c r="H1" s="304"/>
    </row>
    <row r="2" spans="1:8" ht="33" customHeight="1">
      <c r="A2" s="2" t="s">
        <v>314</v>
      </c>
      <c r="B2" s="3"/>
      <c r="C2" s="3"/>
      <c r="D2" s="3"/>
      <c r="E2" s="3"/>
      <c r="F2" s="3"/>
      <c r="G2" s="3"/>
      <c r="H2" s="3"/>
    </row>
    <row r="3" spans="1:8" ht="4.5" customHeight="1" thickBot="1">
      <c r="A3" s="4"/>
      <c r="B3" s="5"/>
      <c r="C3" s="5"/>
      <c r="D3" s="5"/>
      <c r="E3" s="5"/>
      <c r="F3" s="5"/>
      <c r="G3" s="5"/>
      <c r="H3" s="5"/>
    </row>
    <row r="4" spans="1:8" ht="20.25" customHeight="1" thickTop="1">
      <c r="A4" s="305" t="s">
        <v>2</v>
      </c>
      <c r="B4" s="307" t="s">
        <v>3</v>
      </c>
      <c r="C4" s="307" t="s">
        <v>4</v>
      </c>
      <c r="D4" s="307"/>
      <c r="E4" s="307" t="s">
        <v>5</v>
      </c>
      <c r="F4" s="307"/>
      <c r="G4" s="6"/>
      <c r="H4" s="7"/>
    </row>
    <row r="5" spans="1:8" ht="20.25" customHeight="1">
      <c r="A5" s="306"/>
      <c r="B5" s="308"/>
      <c r="C5" s="308"/>
      <c r="D5" s="308"/>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309">
        <f>E33-F33</f>
        <v>0</v>
      </c>
      <c r="D33" s="310"/>
      <c r="E33" s="24">
        <f>SUM(E6:E32)</f>
        <v>0</v>
      </c>
      <c r="F33" s="24">
        <f>SUM(F6:F32)</f>
        <v>0</v>
      </c>
      <c r="G33" s="25"/>
      <c r="H33" s="26"/>
    </row>
    <row r="34" spans="1:8" ht="20.25" customHeight="1" thickTop="1"/>
    <row r="35" spans="1:8" ht="20.25" customHeight="1">
      <c r="A35" s="303"/>
      <c r="B35" s="303"/>
      <c r="C35" s="303"/>
      <c r="D35" s="303"/>
      <c r="E35" s="303"/>
      <c r="F35" s="303"/>
      <c r="G35" s="303"/>
      <c r="H35" s="303"/>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5"/>
  <sheetViews>
    <sheetView zoomScaleNormal="100" zoomScaleSheetLayoutView="100" workbookViewId="0">
      <selection activeCell="B10" sqref="B10"/>
    </sheetView>
  </sheetViews>
  <sheetFormatPr defaultColWidth="17.5" defaultRowHeight="18" customHeight="1"/>
  <cols>
    <col min="1" max="1" width="17.5" style="45" customWidth="1"/>
    <col min="2" max="2" width="13.875" style="46" customWidth="1"/>
    <col min="3" max="6" width="11.375" style="46" customWidth="1"/>
    <col min="7" max="7" width="13.375" style="46" customWidth="1"/>
    <col min="8" max="8" width="13.25" style="46" customWidth="1"/>
    <col min="9" max="255" width="9" style="45" customWidth="1"/>
    <col min="256" max="256" width="17.5" style="45"/>
    <col min="257" max="257" width="17.5" style="45" customWidth="1"/>
    <col min="258" max="258" width="13.875" style="45" customWidth="1"/>
    <col min="259" max="262" width="11.375" style="45" customWidth="1"/>
    <col min="263" max="263" width="13.375" style="45" customWidth="1"/>
    <col min="264" max="264" width="13.25" style="45" customWidth="1"/>
    <col min="265" max="511" width="9" style="45" customWidth="1"/>
    <col min="512" max="512" width="17.5" style="45"/>
    <col min="513" max="513" width="17.5" style="45" customWidth="1"/>
    <col min="514" max="514" width="13.875" style="45" customWidth="1"/>
    <col min="515" max="518" width="11.375" style="45" customWidth="1"/>
    <col min="519" max="519" width="13.375" style="45" customWidth="1"/>
    <col min="520" max="520" width="13.25" style="45" customWidth="1"/>
    <col min="521" max="767" width="9" style="45" customWidth="1"/>
    <col min="768" max="768" width="17.5" style="45"/>
    <col min="769" max="769" width="17.5" style="45" customWidth="1"/>
    <col min="770" max="770" width="13.875" style="45" customWidth="1"/>
    <col min="771" max="774" width="11.375" style="45" customWidth="1"/>
    <col min="775" max="775" width="13.375" style="45" customWidth="1"/>
    <col min="776" max="776" width="13.25" style="45" customWidth="1"/>
    <col min="777" max="1023" width="9" style="45" customWidth="1"/>
    <col min="1024" max="1024" width="17.5" style="45"/>
    <col min="1025" max="1025" width="17.5" style="45" customWidth="1"/>
    <col min="1026" max="1026" width="13.875" style="45" customWidth="1"/>
    <col min="1027" max="1030" width="11.375" style="45" customWidth="1"/>
    <col min="1031" max="1031" width="13.375" style="45" customWidth="1"/>
    <col min="1032" max="1032" width="13.25" style="45" customWidth="1"/>
    <col min="1033" max="1279" width="9" style="45" customWidth="1"/>
    <col min="1280" max="1280" width="17.5" style="45"/>
    <col min="1281" max="1281" width="17.5" style="45" customWidth="1"/>
    <col min="1282" max="1282" width="13.875" style="45" customWidth="1"/>
    <col min="1283" max="1286" width="11.375" style="45" customWidth="1"/>
    <col min="1287" max="1287" width="13.375" style="45" customWidth="1"/>
    <col min="1288" max="1288" width="13.25" style="45" customWidth="1"/>
    <col min="1289" max="1535" width="9" style="45" customWidth="1"/>
    <col min="1536" max="1536" width="17.5" style="45"/>
    <col min="1537" max="1537" width="17.5" style="45" customWidth="1"/>
    <col min="1538" max="1538" width="13.875" style="45" customWidth="1"/>
    <col min="1539" max="1542" width="11.375" style="45" customWidth="1"/>
    <col min="1543" max="1543" width="13.375" style="45" customWidth="1"/>
    <col min="1544" max="1544" width="13.25" style="45" customWidth="1"/>
    <col min="1545" max="1791" width="9" style="45" customWidth="1"/>
    <col min="1792" max="1792" width="17.5" style="45"/>
    <col min="1793" max="1793" width="17.5" style="45" customWidth="1"/>
    <col min="1794" max="1794" width="13.875" style="45" customWidth="1"/>
    <col min="1795" max="1798" width="11.375" style="45" customWidth="1"/>
    <col min="1799" max="1799" width="13.375" style="45" customWidth="1"/>
    <col min="1800" max="1800" width="13.25" style="45" customWidth="1"/>
    <col min="1801" max="2047" width="9" style="45" customWidth="1"/>
    <col min="2048" max="2048" width="17.5" style="45"/>
    <col min="2049" max="2049" width="17.5" style="45" customWidth="1"/>
    <col min="2050" max="2050" width="13.875" style="45" customWidth="1"/>
    <col min="2051" max="2054" width="11.375" style="45" customWidth="1"/>
    <col min="2055" max="2055" width="13.375" style="45" customWidth="1"/>
    <col min="2056" max="2056" width="13.25" style="45" customWidth="1"/>
    <col min="2057" max="2303" width="9" style="45" customWidth="1"/>
    <col min="2304" max="2304" width="17.5" style="45"/>
    <col min="2305" max="2305" width="17.5" style="45" customWidth="1"/>
    <col min="2306" max="2306" width="13.875" style="45" customWidth="1"/>
    <col min="2307" max="2310" width="11.375" style="45" customWidth="1"/>
    <col min="2311" max="2311" width="13.375" style="45" customWidth="1"/>
    <col min="2312" max="2312" width="13.25" style="45" customWidth="1"/>
    <col min="2313" max="2559" width="9" style="45" customWidth="1"/>
    <col min="2560" max="2560" width="17.5" style="45"/>
    <col min="2561" max="2561" width="17.5" style="45" customWidth="1"/>
    <col min="2562" max="2562" width="13.875" style="45" customWidth="1"/>
    <col min="2563" max="2566" width="11.375" style="45" customWidth="1"/>
    <col min="2567" max="2567" width="13.375" style="45" customWidth="1"/>
    <col min="2568" max="2568" width="13.25" style="45" customWidth="1"/>
    <col min="2569" max="2815" width="9" style="45" customWidth="1"/>
    <col min="2816" max="2816" width="17.5" style="45"/>
    <col min="2817" max="2817" width="17.5" style="45" customWidth="1"/>
    <col min="2818" max="2818" width="13.875" style="45" customWidth="1"/>
    <col min="2819" max="2822" width="11.375" style="45" customWidth="1"/>
    <col min="2823" max="2823" width="13.375" style="45" customWidth="1"/>
    <col min="2824" max="2824" width="13.25" style="45" customWidth="1"/>
    <col min="2825" max="3071" width="9" style="45" customWidth="1"/>
    <col min="3072" max="3072" width="17.5" style="45"/>
    <col min="3073" max="3073" width="17.5" style="45" customWidth="1"/>
    <col min="3074" max="3074" width="13.875" style="45" customWidth="1"/>
    <col min="3075" max="3078" width="11.375" style="45" customWidth="1"/>
    <col min="3079" max="3079" width="13.375" style="45" customWidth="1"/>
    <col min="3080" max="3080" width="13.25" style="45" customWidth="1"/>
    <col min="3081" max="3327" width="9" style="45" customWidth="1"/>
    <col min="3328" max="3328" width="17.5" style="45"/>
    <col min="3329" max="3329" width="17.5" style="45" customWidth="1"/>
    <col min="3330" max="3330" width="13.875" style="45" customWidth="1"/>
    <col min="3331" max="3334" width="11.375" style="45" customWidth="1"/>
    <col min="3335" max="3335" width="13.375" style="45" customWidth="1"/>
    <col min="3336" max="3336" width="13.25" style="45" customWidth="1"/>
    <col min="3337" max="3583" width="9" style="45" customWidth="1"/>
    <col min="3584" max="3584" width="17.5" style="45"/>
    <col min="3585" max="3585" width="17.5" style="45" customWidth="1"/>
    <col min="3586" max="3586" width="13.875" style="45" customWidth="1"/>
    <col min="3587" max="3590" width="11.375" style="45" customWidth="1"/>
    <col min="3591" max="3591" width="13.375" style="45" customWidth="1"/>
    <col min="3592" max="3592" width="13.25" style="45" customWidth="1"/>
    <col min="3593" max="3839" width="9" style="45" customWidth="1"/>
    <col min="3840" max="3840" width="17.5" style="45"/>
    <col min="3841" max="3841" width="17.5" style="45" customWidth="1"/>
    <col min="3842" max="3842" width="13.875" style="45" customWidth="1"/>
    <col min="3843" max="3846" width="11.375" style="45" customWidth="1"/>
    <col min="3847" max="3847" width="13.375" style="45" customWidth="1"/>
    <col min="3848" max="3848" width="13.25" style="45" customWidth="1"/>
    <col min="3849" max="4095" width="9" style="45" customWidth="1"/>
    <col min="4096" max="4096" width="17.5" style="45"/>
    <col min="4097" max="4097" width="17.5" style="45" customWidth="1"/>
    <col min="4098" max="4098" width="13.875" style="45" customWidth="1"/>
    <col min="4099" max="4102" width="11.375" style="45" customWidth="1"/>
    <col min="4103" max="4103" width="13.375" style="45" customWidth="1"/>
    <col min="4104" max="4104" width="13.25" style="45" customWidth="1"/>
    <col min="4105" max="4351" width="9" style="45" customWidth="1"/>
    <col min="4352" max="4352" width="17.5" style="45"/>
    <col min="4353" max="4353" width="17.5" style="45" customWidth="1"/>
    <col min="4354" max="4354" width="13.875" style="45" customWidth="1"/>
    <col min="4355" max="4358" width="11.375" style="45" customWidth="1"/>
    <col min="4359" max="4359" width="13.375" style="45" customWidth="1"/>
    <col min="4360" max="4360" width="13.25" style="45" customWidth="1"/>
    <col min="4361" max="4607" width="9" style="45" customWidth="1"/>
    <col min="4608" max="4608" width="17.5" style="45"/>
    <col min="4609" max="4609" width="17.5" style="45" customWidth="1"/>
    <col min="4610" max="4610" width="13.875" style="45" customWidth="1"/>
    <col min="4611" max="4614" width="11.375" style="45" customWidth="1"/>
    <col min="4615" max="4615" width="13.375" style="45" customWidth="1"/>
    <col min="4616" max="4616" width="13.25" style="45" customWidth="1"/>
    <col min="4617" max="4863" width="9" style="45" customWidth="1"/>
    <col min="4864" max="4864" width="17.5" style="45"/>
    <col min="4865" max="4865" width="17.5" style="45" customWidth="1"/>
    <col min="4866" max="4866" width="13.875" style="45" customWidth="1"/>
    <col min="4867" max="4870" width="11.375" style="45" customWidth="1"/>
    <col min="4871" max="4871" width="13.375" style="45" customWidth="1"/>
    <col min="4872" max="4872" width="13.25" style="45" customWidth="1"/>
    <col min="4873" max="5119" width="9" style="45" customWidth="1"/>
    <col min="5120" max="5120" width="17.5" style="45"/>
    <col min="5121" max="5121" width="17.5" style="45" customWidth="1"/>
    <col min="5122" max="5122" width="13.875" style="45" customWidth="1"/>
    <col min="5123" max="5126" width="11.375" style="45" customWidth="1"/>
    <col min="5127" max="5127" width="13.375" style="45" customWidth="1"/>
    <col min="5128" max="5128" width="13.25" style="45" customWidth="1"/>
    <col min="5129" max="5375" width="9" style="45" customWidth="1"/>
    <col min="5376" max="5376" width="17.5" style="45"/>
    <col min="5377" max="5377" width="17.5" style="45" customWidth="1"/>
    <col min="5378" max="5378" width="13.875" style="45" customWidth="1"/>
    <col min="5379" max="5382" width="11.375" style="45" customWidth="1"/>
    <col min="5383" max="5383" width="13.375" style="45" customWidth="1"/>
    <col min="5384" max="5384" width="13.25" style="45" customWidth="1"/>
    <col min="5385" max="5631" width="9" style="45" customWidth="1"/>
    <col min="5632" max="5632" width="17.5" style="45"/>
    <col min="5633" max="5633" width="17.5" style="45" customWidth="1"/>
    <col min="5634" max="5634" width="13.875" style="45" customWidth="1"/>
    <col min="5635" max="5638" width="11.375" style="45" customWidth="1"/>
    <col min="5639" max="5639" width="13.375" style="45" customWidth="1"/>
    <col min="5640" max="5640" width="13.25" style="45" customWidth="1"/>
    <col min="5641" max="5887" width="9" style="45" customWidth="1"/>
    <col min="5888" max="5888" width="17.5" style="45"/>
    <col min="5889" max="5889" width="17.5" style="45" customWidth="1"/>
    <col min="5890" max="5890" width="13.875" style="45" customWidth="1"/>
    <col min="5891" max="5894" width="11.375" style="45" customWidth="1"/>
    <col min="5895" max="5895" width="13.375" style="45" customWidth="1"/>
    <col min="5896" max="5896" width="13.25" style="45" customWidth="1"/>
    <col min="5897" max="6143" width="9" style="45" customWidth="1"/>
    <col min="6144" max="6144" width="17.5" style="45"/>
    <col min="6145" max="6145" width="17.5" style="45" customWidth="1"/>
    <col min="6146" max="6146" width="13.875" style="45" customWidth="1"/>
    <col min="6147" max="6150" width="11.375" style="45" customWidth="1"/>
    <col min="6151" max="6151" width="13.375" style="45" customWidth="1"/>
    <col min="6152" max="6152" width="13.25" style="45" customWidth="1"/>
    <col min="6153" max="6399" width="9" style="45" customWidth="1"/>
    <col min="6400" max="6400" width="17.5" style="45"/>
    <col min="6401" max="6401" width="17.5" style="45" customWidth="1"/>
    <col min="6402" max="6402" width="13.875" style="45" customWidth="1"/>
    <col min="6403" max="6406" width="11.375" style="45" customWidth="1"/>
    <col min="6407" max="6407" width="13.375" style="45" customWidth="1"/>
    <col min="6408" max="6408" width="13.25" style="45" customWidth="1"/>
    <col min="6409" max="6655" width="9" style="45" customWidth="1"/>
    <col min="6656" max="6656" width="17.5" style="45"/>
    <col min="6657" max="6657" width="17.5" style="45" customWidth="1"/>
    <col min="6658" max="6658" width="13.875" style="45" customWidth="1"/>
    <col min="6659" max="6662" width="11.375" style="45" customWidth="1"/>
    <col min="6663" max="6663" width="13.375" style="45" customWidth="1"/>
    <col min="6664" max="6664" width="13.25" style="45" customWidth="1"/>
    <col min="6665" max="6911" width="9" style="45" customWidth="1"/>
    <col min="6912" max="6912" width="17.5" style="45"/>
    <col min="6913" max="6913" width="17.5" style="45" customWidth="1"/>
    <col min="6914" max="6914" width="13.875" style="45" customWidth="1"/>
    <col min="6915" max="6918" width="11.375" style="45" customWidth="1"/>
    <col min="6919" max="6919" width="13.375" style="45" customWidth="1"/>
    <col min="6920" max="6920" width="13.25" style="45" customWidth="1"/>
    <col min="6921" max="7167" width="9" style="45" customWidth="1"/>
    <col min="7168" max="7168" width="17.5" style="45"/>
    <col min="7169" max="7169" width="17.5" style="45" customWidth="1"/>
    <col min="7170" max="7170" width="13.875" style="45" customWidth="1"/>
    <col min="7171" max="7174" width="11.375" style="45" customWidth="1"/>
    <col min="7175" max="7175" width="13.375" style="45" customWidth="1"/>
    <col min="7176" max="7176" width="13.25" style="45" customWidth="1"/>
    <col min="7177" max="7423" width="9" style="45" customWidth="1"/>
    <col min="7424" max="7424" width="17.5" style="45"/>
    <col min="7425" max="7425" width="17.5" style="45" customWidth="1"/>
    <col min="7426" max="7426" width="13.875" style="45" customWidth="1"/>
    <col min="7427" max="7430" width="11.375" style="45" customWidth="1"/>
    <col min="7431" max="7431" width="13.375" style="45" customWidth="1"/>
    <col min="7432" max="7432" width="13.25" style="45" customWidth="1"/>
    <col min="7433" max="7679" width="9" style="45" customWidth="1"/>
    <col min="7680" max="7680" width="17.5" style="45"/>
    <col min="7681" max="7681" width="17.5" style="45" customWidth="1"/>
    <col min="7682" max="7682" width="13.875" style="45" customWidth="1"/>
    <col min="7683" max="7686" width="11.375" style="45" customWidth="1"/>
    <col min="7687" max="7687" width="13.375" style="45" customWidth="1"/>
    <col min="7688" max="7688" width="13.25" style="45" customWidth="1"/>
    <col min="7689" max="7935" width="9" style="45" customWidth="1"/>
    <col min="7936" max="7936" width="17.5" style="45"/>
    <col min="7937" max="7937" width="17.5" style="45" customWidth="1"/>
    <col min="7938" max="7938" width="13.875" style="45" customWidth="1"/>
    <col min="7939" max="7942" width="11.375" style="45" customWidth="1"/>
    <col min="7943" max="7943" width="13.375" style="45" customWidth="1"/>
    <col min="7944" max="7944" width="13.25" style="45" customWidth="1"/>
    <col min="7945" max="8191" width="9" style="45" customWidth="1"/>
    <col min="8192" max="8192" width="17.5" style="45"/>
    <col min="8193" max="8193" width="17.5" style="45" customWidth="1"/>
    <col min="8194" max="8194" width="13.875" style="45" customWidth="1"/>
    <col min="8195" max="8198" width="11.375" style="45" customWidth="1"/>
    <col min="8199" max="8199" width="13.375" style="45" customWidth="1"/>
    <col min="8200" max="8200" width="13.25" style="45" customWidth="1"/>
    <col min="8201" max="8447" width="9" style="45" customWidth="1"/>
    <col min="8448" max="8448" width="17.5" style="45"/>
    <col min="8449" max="8449" width="17.5" style="45" customWidth="1"/>
    <col min="8450" max="8450" width="13.875" style="45" customWidth="1"/>
    <col min="8451" max="8454" width="11.375" style="45" customWidth="1"/>
    <col min="8455" max="8455" width="13.375" style="45" customWidth="1"/>
    <col min="8456" max="8456" width="13.25" style="45" customWidth="1"/>
    <col min="8457" max="8703" width="9" style="45" customWidth="1"/>
    <col min="8704" max="8704" width="17.5" style="45"/>
    <col min="8705" max="8705" width="17.5" style="45" customWidth="1"/>
    <col min="8706" max="8706" width="13.875" style="45" customWidth="1"/>
    <col min="8707" max="8710" width="11.375" style="45" customWidth="1"/>
    <col min="8711" max="8711" width="13.375" style="45" customWidth="1"/>
    <col min="8712" max="8712" width="13.25" style="45" customWidth="1"/>
    <col min="8713" max="8959" width="9" style="45" customWidth="1"/>
    <col min="8960" max="8960" width="17.5" style="45"/>
    <col min="8961" max="8961" width="17.5" style="45" customWidth="1"/>
    <col min="8962" max="8962" width="13.875" style="45" customWidth="1"/>
    <col min="8963" max="8966" width="11.375" style="45" customWidth="1"/>
    <col min="8967" max="8967" width="13.375" style="45" customWidth="1"/>
    <col min="8968" max="8968" width="13.25" style="45" customWidth="1"/>
    <col min="8969" max="9215" width="9" style="45" customWidth="1"/>
    <col min="9216" max="9216" width="17.5" style="45"/>
    <col min="9217" max="9217" width="17.5" style="45" customWidth="1"/>
    <col min="9218" max="9218" width="13.875" style="45" customWidth="1"/>
    <col min="9219" max="9222" width="11.375" style="45" customWidth="1"/>
    <col min="9223" max="9223" width="13.375" style="45" customWidth="1"/>
    <col min="9224" max="9224" width="13.25" style="45" customWidth="1"/>
    <col min="9225" max="9471" width="9" style="45" customWidth="1"/>
    <col min="9472" max="9472" width="17.5" style="45"/>
    <col min="9473" max="9473" width="17.5" style="45" customWidth="1"/>
    <col min="9474" max="9474" width="13.875" style="45" customWidth="1"/>
    <col min="9475" max="9478" width="11.375" style="45" customWidth="1"/>
    <col min="9479" max="9479" width="13.375" style="45" customWidth="1"/>
    <col min="9480" max="9480" width="13.25" style="45" customWidth="1"/>
    <col min="9481" max="9727" width="9" style="45" customWidth="1"/>
    <col min="9728" max="9728" width="17.5" style="45"/>
    <col min="9729" max="9729" width="17.5" style="45" customWidth="1"/>
    <col min="9730" max="9730" width="13.875" style="45" customWidth="1"/>
    <col min="9731" max="9734" width="11.375" style="45" customWidth="1"/>
    <col min="9735" max="9735" width="13.375" style="45" customWidth="1"/>
    <col min="9736" max="9736" width="13.25" style="45" customWidth="1"/>
    <col min="9737" max="9983" width="9" style="45" customWidth="1"/>
    <col min="9984" max="9984" width="17.5" style="45"/>
    <col min="9985" max="9985" width="17.5" style="45" customWidth="1"/>
    <col min="9986" max="9986" width="13.875" style="45" customWidth="1"/>
    <col min="9987" max="9990" width="11.375" style="45" customWidth="1"/>
    <col min="9991" max="9991" width="13.375" style="45" customWidth="1"/>
    <col min="9992" max="9992" width="13.25" style="45" customWidth="1"/>
    <col min="9993" max="10239" width="9" style="45" customWidth="1"/>
    <col min="10240" max="10240" width="17.5" style="45"/>
    <col min="10241" max="10241" width="17.5" style="45" customWidth="1"/>
    <col min="10242" max="10242" width="13.875" style="45" customWidth="1"/>
    <col min="10243" max="10246" width="11.375" style="45" customWidth="1"/>
    <col min="10247" max="10247" width="13.375" style="45" customWidth="1"/>
    <col min="10248" max="10248" width="13.25" style="45" customWidth="1"/>
    <col min="10249" max="10495" width="9" style="45" customWidth="1"/>
    <col min="10496" max="10496" width="17.5" style="45"/>
    <col min="10497" max="10497" width="17.5" style="45" customWidth="1"/>
    <col min="10498" max="10498" width="13.875" style="45" customWidth="1"/>
    <col min="10499" max="10502" width="11.375" style="45" customWidth="1"/>
    <col min="10503" max="10503" width="13.375" style="45" customWidth="1"/>
    <col min="10504" max="10504" width="13.25" style="45" customWidth="1"/>
    <col min="10505" max="10751" width="9" style="45" customWidth="1"/>
    <col min="10752" max="10752" width="17.5" style="45"/>
    <col min="10753" max="10753" width="17.5" style="45" customWidth="1"/>
    <col min="10754" max="10754" width="13.875" style="45" customWidth="1"/>
    <col min="10755" max="10758" width="11.375" style="45" customWidth="1"/>
    <col min="10759" max="10759" width="13.375" style="45" customWidth="1"/>
    <col min="10760" max="10760" width="13.25" style="45" customWidth="1"/>
    <col min="10761" max="11007" width="9" style="45" customWidth="1"/>
    <col min="11008" max="11008" width="17.5" style="45"/>
    <col min="11009" max="11009" width="17.5" style="45" customWidth="1"/>
    <col min="11010" max="11010" width="13.875" style="45" customWidth="1"/>
    <col min="11011" max="11014" width="11.375" style="45" customWidth="1"/>
    <col min="11015" max="11015" width="13.375" style="45" customWidth="1"/>
    <col min="11016" max="11016" width="13.25" style="45" customWidth="1"/>
    <col min="11017" max="11263" width="9" style="45" customWidth="1"/>
    <col min="11264" max="11264" width="17.5" style="45"/>
    <col min="11265" max="11265" width="17.5" style="45" customWidth="1"/>
    <col min="11266" max="11266" width="13.875" style="45" customWidth="1"/>
    <col min="11267" max="11270" width="11.375" style="45" customWidth="1"/>
    <col min="11271" max="11271" width="13.375" style="45" customWidth="1"/>
    <col min="11272" max="11272" width="13.25" style="45" customWidth="1"/>
    <col min="11273" max="11519" width="9" style="45" customWidth="1"/>
    <col min="11520" max="11520" width="17.5" style="45"/>
    <col min="11521" max="11521" width="17.5" style="45" customWidth="1"/>
    <col min="11522" max="11522" width="13.875" style="45" customWidth="1"/>
    <col min="11523" max="11526" width="11.375" style="45" customWidth="1"/>
    <col min="11527" max="11527" width="13.375" style="45" customWidth="1"/>
    <col min="11528" max="11528" width="13.25" style="45" customWidth="1"/>
    <col min="11529" max="11775" width="9" style="45" customWidth="1"/>
    <col min="11776" max="11776" width="17.5" style="45"/>
    <col min="11777" max="11777" width="17.5" style="45" customWidth="1"/>
    <col min="11778" max="11778" width="13.875" style="45" customWidth="1"/>
    <col min="11779" max="11782" width="11.375" style="45" customWidth="1"/>
    <col min="11783" max="11783" width="13.375" style="45" customWidth="1"/>
    <col min="11784" max="11784" width="13.25" style="45" customWidth="1"/>
    <col min="11785" max="12031" width="9" style="45" customWidth="1"/>
    <col min="12032" max="12032" width="17.5" style="45"/>
    <col min="12033" max="12033" width="17.5" style="45" customWidth="1"/>
    <col min="12034" max="12034" width="13.875" style="45" customWidth="1"/>
    <col min="12035" max="12038" width="11.375" style="45" customWidth="1"/>
    <col min="12039" max="12039" width="13.375" style="45" customWidth="1"/>
    <col min="12040" max="12040" width="13.25" style="45" customWidth="1"/>
    <col min="12041" max="12287" width="9" style="45" customWidth="1"/>
    <col min="12288" max="12288" width="17.5" style="45"/>
    <col min="12289" max="12289" width="17.5" style="45" customWidth="1"/>
    <col min="12290" max="12290" width="13.875" style="45" customWidth="1"/>
    <col min="12291" max="12294" width="11.375" style="45" customWidth="1"/>
    <col min="12295" max="12295" width="13.375" style="45" customWidth="1"/>
    <col min="12296" max="12296" width="13.25" style="45" customWidth="1"/>
    <col min="12297" max="12543" width="9" style="45" customWidth="1"/>
    <col min="12544" max="12544" width="17.5" style="45"/>
    <col min="12545" max="12545" width="17.5" style="45" customWidth="1"/>
    <col min="12546" max="12546" width="13.875" style="45" customWidth="1"/>
    <col min="12547" max="12550" width="11.375" style="45" customWidth="1"/>
    <col min="12551" max="12551" width="13.375" style="45" customWidth="1"/>
    <col min="12552" max="12552" width="13.25" style="45" customWidth="1"/>
    <col min="12553" max="12799" width="9" style="45" customWidth="1"/>
    <col min="12800" max="12800" width="17.5" style="45"/>
    <col min="12801" max="12801" width="17.5" style="45" customWidth="1"/>
    <col min="12802" max="12802" width="13.875" style="45" customWidth="1"/>
    <col min="12803" max="12806" width="11.375" style="45" customWidth="1"/>
    <col min="12807" max="12807" width="13.375" style="45" customWidth="1"/>
    <col min="12808" max="12808" width="13.25" style="45" customWidth="1"/>
    <col min="12809" max="13055" width="9" style="45" customWidth="1"/>
    <col min="13056" max="13056" width="17.5" style="45"/>
    <col min="13057" max="13057" width="17.5" style="45" customWidth="1"/>
    <col min="13058" max="13058" width="13.875" style="45" customWidth="1"/>
    <col min="13059" max="13062" width="11.375" style="45" customWidth="1"/>
    <col min="13063" max="13063" width="13.375" style="45" customWidth="1"/>
    <col min="13064" max="13064" width="13.25" style="45" customWidth="1"/>
    <col min="13065" max="13311" width="9" style="45" customWidth="1"/>
    <col min="13312" max="13312" width="17.5" style="45"/>
    <col min="13313" max="13313" width="17.5" style="45" customWidth="1"/>
    <col min="13314" max="13314" width="13.875" style="45" customWidth="1"/>
    <col min="13315" max="13318" width="11.375" style="45" customWidth="1"/>
    <col min="13319" max="13319" width="13.375" style="45" customWidth="1"/>
    <col min="13320" max="13320" width="13.25" style="45" customWidth="1"/>
    <col min="13321" max="13567" width="9" style="45" customWidth="1"/>
    <col min="13568" max="13568" width="17.5" style="45"/>
    <col min="13569" max="13569" width="17.5" style="45" customWidth="1"/>
    <col min="13570" max="13570" width="13.875" style="45" customWidth="1"/>
    <col min="13571" max="13574" width="11.375" style="45" customWidth="1"/>
    <col min="13575" max="13575" width="13.375" style="45" customWidth="1"/>
    <col min="13576" max="13576" width="13.25" style="45" customWidth="1"/>
    <col min="13577" max="13823" width="9" style="45" customWidth="1"/>
    <col min="13824" max="13824" width="17.5" style="45"/>
    <col min="13825" max="13825" width="17.5" style="45" customWidth="1"/>
    <col min="13826" max="13826" width="13.875" style="45" customWidth="1"/>
    <col min="13827" max="13830" width="11.375" style="45" customWidth="1"/>
    <col min="13831" max="13831" width="13.375" style="45" customWidth="1"/>
    <col min="13832" max="13832" width="13.25" style="45" customWidth="1"/>
    <col min="13833" max="14079" width="9" style="45" customWidth="1"/>
    <col min="14080" max="14080" width="17.5" style="45"/>
    <col min="14081" max="14081" width="17.5" style="45" customWidth="1"/>
    <col min="14082" max="14082" width="13.875" style="45" customWidth="1"/>
    <col min="14083" max="14086" width="11.375" style="45" customWidth="1"/>
    <col min="14087" max="14087" width="13.375" style="45" customWidth="1"/>
    <col min="14088" max="14088" width="13.25" style="45" customWidth="1"/>
    <col min="14089" max="14335" width="9" style="45" customWidth="1"/>
    <col min="14336" max="14336" width="17.5" style="45"/>
    <col min="14337" max="14337" width="17.5" style="45" customWidth="1"/>
    <col min="14338" max="14338" width="13.875" style="45" customWidth="1"/>
    <col min="14339" max="14342" width="11.375" style="45" customWidth="1"/>
    <col min="14343" max="14343" width="13.375" style="45" customWidth="1"/>
    <col min="14344" max="14344" width="13.25" style="45" customWidth="1"/>
    <col min="14345" max="14591" width="9" style="45" customWidth="1"/>
    <col min="14592" max="14592" width="17.5" style="45"/>
    <col min="14593" max="14593" width="17.5" style="45" customWidth="1"/>
    <col min="14594" max="14594" width="13.875" style="45" customWidth="1"/>
    <col min="14595" max="14598" width="11.375" style="45" customWidth="1"/>
    <col min="14599" max="14599" width="13.375" style="45" customWidth="1"/>
    <col min="14600" max="14600" width="13.25" style="45" customWidth="1"/>
    <col min="14601" max="14847" width="9" style="45" customWidth="1"/>
    <col min="14848" max="14848" width="17.5" style="45"/>
    <col min="14849" max="14849" width="17.5" style="45" customWidth="1"/>
    <col min="14850" max="14850" width="13.875" style="45" customWidth="1"/>
    <col min="14851" max="14854" width="11.375" style="45" customWidth="1"/>
    <col min="14855" max="14855" width="13.375" style="45" customWidth="1"/>
    <col min="14856" max="14856" width="13.25" style="45" customWidth="1"/>
    <col min="14857" max="15103" width="9" style="45" customWidth="1"/>
    <col min="15104" max="15104" width="17.5" style="45"/>
    <col min="15105" max="15105" width="17.5" style="45" customWidth="1"/>
    <col min="15106" max="15106" width="13.875" style="45" customWidth="1"/>
    <col min="15107" max="15110" width="11.375" style="45" customWidth="1"/>
    <col min="15111" max="15111" width="13.375" style="45" customWidth="1"/>
    <col min="15112" max="15112" width="13.25" style="45" customWidth="1"/>
    <col min="15113" max="15359" width="9" style="45" customWidth="1"/>
    <col min="15360" max="15360" width="17.5" style="45"/>
    <col min="15361" max="15361" width="17.5" style="45" customWidth="1"/>
    <col min="15362" max="15362" width="13.875" style="45" customWidth="1"/>
    <col min="15363" max="15366" width="11.375" style="45" customWidth="1"/>
    <col min="15367" max="15367" width="13.375" style="45" customWidth="1"/>
    <col min="15368" max="15368" width="13.25" style="45" customWidth="1"/>
    <col min="15369" max="15615" width="9" style="45" customWidth="1"/>
    <col min="15616" max="15616" width="17.5" style="45"/>
    <col min="15617" max="15617" width="17.5" style="45" customWidth="1"/>
    <col min="15618" max="15618" width="13.875" style="45" customWidth="1"/>
    <col min="15619" max="15622" width="11.375" style="45" customWidth="1"/>
    <col min="15623" max="15623" width="13.375" style="45" customWidth="1"/>
    <col min="15624" max="15624" width="13.25" style="45" customWidth="1"/>
    <col min="15625" max="15871" width="9" style="45" customWidth="1"/>
    <col min="15872" max="15872" width="17.5" style="45"/>
    <col min="15873" max="15873" width="17.5" style="45" customWidth="1"/>
    <col min="15874" max="15874" width="13.875" style="45" customWidth="1"/>
    <col min="15875" max="15878" width="11.375" style="45" customWidth="1"/>
    <col min="15879" max="15879" width="13.375" style="45" customWidth="1"/>
    <col min="15880" max="15880" width="13.25" style="45" customWidth="1"/>
    <col min="15881" max="16127" width="9" style="45" customWidth="1"/>
    <col min="16128" max="16128" width="17.5" style="45"/>
    <col min="16129" max="16129" width="17.5" style="45" customWidth="1"/>
    <col min="16130" max="16130" width="13.875" style="45" customWidth="1"/>
    <col min="16131" max="16134" width="11.375" style="45" customWidth="1"/>
    <col min="16135" max="16135" width="13.375" style="45" customWidth="1"/>
    <col min="16136" max="16136" width="13.25" style="45" customWidth="1"/>
    <col min="16137" max="16383" width="9" style="45" customWidth="1"/>
    <col min="16384" max="16384" width="17.5" style="45"/>
  </cols>
  <sheetData>
    <row r="1" spans="1:8" ht="13.5" customHeight="1"/>
    <row r="2" spans="1:8" s="47" customFormat="1" ht="24.75" customHeight="1">
      <c r="A2" s="311" t="s">
        <v>315</v>
      </c>
      <c r="B2" s="311"/>
      <c r="C2" s="311"/>
      <c r="D2" s="311"/>
      <c r="E2" s="311"/>
      <c r="F2" s="311"/>
      <c r="G2" s="311"/>
      <c r="H2" s="311"/>
    </row>
    <row r="3" spans="1:8" s="47" customFormat="1" ht="13.5" customHeight="1">
      <c r="A3" s="48"/>
      <c r="B3" s="49"/>
      <c r="C3" s="49"/>
      <c r="D3" s="49"/>
      <c r="E3" s="49"/>
      <c r="F3" s="49"/>
      <c r="G3" s="49"/>
      <c r="H3" s="49"/>
    </row>
    <row r="4" spans="1:8" s="50" customFormat="1" ht="18" customHeight="1">
      <c r="A4" s="312" t="s">
        <v>31</v>
      </c>
      <c r="B4" s="313" t="s">
        <v>32</v>
      </c>
      <c r="C4" s="314" t="s">
        <v>5</v>
      </c>
      <c r="D4" s="314"/>
      <c r="E4" s="314" t="s">
        <v>33</v>
      </c>
      <c r="F4" s="314"/>
      <c r="G4" s="313" t="s">
        <v>34</v>
      </c>
      <c r="H4" s="313" t="s">
        <v>35</v>
      </c>
    </row>
    <row r="5" spans="1:8" s="50" customFormat="1" ht="18" customHeight="1">
      <c r="A5" s="312"/>
      <c r="B5" s="314"/>
      <c r="C5" s="51" t="s">
        <v>36</v>
      </c>
      <c r="D5" s="51" t="s">
        <v>37</v>
      </c>
      <c r="E5" s="51" t="s">
        <v>36</v>
      </c>
      <c r="F5" s="51" t="s">
        <v>37</v>
      </c>
      <c r="G5" s="314"/>
      <c r="H5" s="314"/>
    </row>
    <row r="6" spans="1:8" s="50" customFormat="1" ht="18" customHeight="1">
      <c r="A6" s="52" t="s">
        <v>38</v>
      </c>
      <c r="B6" s="53" t="s">
        <v>39</v>
      </c>
      <c r="C6" s="53" t="s">
        <v>40</v>
      </c>
      <c r="D6" s="53" t="s">
        <v>39</v>
      </c>
      <c r="E6" s="53" t="s">
        <v>39</v>
      </c>
      <c r="F6" s="53" t="s">
        <v>40</v>
      </c>
      <c r="G6" s="53" t="s">
        <v>39</v>
      </c>
      <c r="H6" s="53" t="s">
        <v>39</v>
      </c>
    </row>
    <row r="7" spans="1:8" ht="18" customHeight="1">
      <c r="A7" s="54" t="s">
        <v>41</v>
      </c>
      <c r="B7" s="55">
        <f>使用权资产明细表!E6</f>
        <v>817593.32307786646</v>
      </c>
      <c r="C7" s="55"/>
      <c r="D7" s="55"/>
      <c r="E7" s="55"/>
      <c r="F7" s="55"/>
      <c r="G7" s="56">
        <f>B7+C7-D7+E7-F7</f>
        <v>817593.32307786646</v>
      </c>
      <c r="H7" s="55"/>
    </row>
    <row r="8" spans="1:8" ht="18" customHeight="1">
      <c r="A8" s="54" t="s">
        <v>303</v>
      </c>
      <c r="B8" s="55">
        <f>使用权资产明细表!E7</f>
        <v>0</v>
      </c>
      <c r="C8" s="55"/>
      <c r="D8" s="55"/>
      <c r="E8" s="55"/>
      <c r="F8" s="55"/>
      <c r="G8" s="56">
        <f>B8+C8-D8+E8-F8</f>
        <v>0</v>
      </c>
      <c r="H8" s="55"/>
    </row>
    <row r="9" spans="1:8" ht="18" customHeight="1">
      <c r="A9" s="54" t="s">
        <v>317</v>
      </c>
      <c r="B9" s="55">
        <f>使用权资产明细表!E8</f>
        <v>0</v>
      </c>
      <c r="C9" s="55"/>
      <c r="D9" s="55"/>
      <c r="E9" s="55"/>
      <c r="F9" s="55"/>
      <c r="G9" s="56">
        <f>B9+C9-D9+E9-F9</f>
        <v>0</v>
      </c>
      <c r="H9" s="55"/>
    </row>
    <row r="10" spans="1:8" ht="18" customHeight="1">
      <c r="A10" s="54" t="s">
        <v>319</v>
      </c>
      <c r="B10" s="55">
        <f>使用权资产明细表!E9</f>
        <v>0</v>
      </c>
      <c r="C10" s="55"/>
      <c r="D10" s="55"/>
      <c r="E10" s="55"/>
      <c r="F10" s="55"/>
      <c r="G10" s="56">
        <f>B10+C10-D10+E10-F10</f>
        <v>0</v>
      </c>
      <c r="H10" s="55"/>
    </row>
    <row r="11" spans="1:8" ht="18" customHeight="1">
      <c r="A11" s="54"/>
      <c r="B11" s="55"/>
      <c r="C11" s="55"/>
      <c r="D11" s="55"/>
      <c r="E11" s="55"/>
      <c r="F11" s="55"/>
      <c r="G11" s="56">
        <f>B11+C11-D11+E11-F11</f>
        <v>0</v>
      </c>
      <c r="H11" s="55"/>
    </row>
    <row r="12" spans="1:8" ht="18" customHeight="1">
      <c r="A12" s="57" t="s">
        <v>42</v>
      </c>
      <c r="B12" s="56">
        <f t="shared" ref="B12:H12" si="0">SUM(B7:B11)</f>
        <v>817593.32307786646</v>
      </c>
      <c r="C12" s="56">
        <f t="shared" si="0"/>
        <v>0</v>
      </c>
      <c r="D12" s="56">
        <f t="shared" si="0"/>
        <v>0</v>
      </c>
      <c r="E12" s="56">
        <f t="shared" si="0"/>
        <v>0</v>
      </c>
      <c r="F12" s="56">
        <f t="shared" si="0"/>
        <v>0</v>
      </c>
      <c r="G12" s="56">
        <f t="shared" si="0"/>
        <v>817593.32307786646</v>
      </c>
      <c r="H12" s="56">
        <f t="shared" si="0"/>
        <v>0</v>
      </c>
    </row>
    <row r="13" spans="1:8" ht="18" customHeight="1">
      <c r="A13" s="54" t="s">
        <v>43</v>
      </c>
      <c r="B13" s="53" t="s">
        <v>39</v>
      </c>
      <c r="C13" s="53" t="s">
        <v>39</v>
      </c>
      <c r="D13" s="53" t="s">
        <v>39</v>
      </c>
      <c r="E13" s="53" t="s">
        <v>40</v>
      </c>
      <c r="F13" s="53" t="s">
        <v>39</v>
      </c>
      <c r="G13" s="53" t="s">
        <v>39</v>
      </c>
      <c r="H13" s="53" t="s">
        <v>39</v>
      </c>
    </row>
    <row r="14" spans="1:8" ht="18" customHeight="1">
      <c r="A14" s="54" t="s">
        <v>41</v>
      </c>
      <c r="B14" s="55">
        <f>使用权资产明细表!J6</f>
        <v>157051.65005168959</v>
      </c>
      <c r="C14" s="55"/>
      <c r="D14" s="55"/>
      <c r="E14" s="55"/>
      <c r="F14" s="55"/>
      <c r="G14" s="56">
        <f>B14-C14+D14-E14+F14</f>
        <v>157051.65005168959</v>
      </c>
      <c r="H14" s="55"/>
    </row>
    <row r="15" spans="1:8" ht="18" customHeight="1">
      <c r="A15" s="54" t="s">
        <v>303</v>
      </c>
      <c r="B15" s="55">
        <f>使用权资产明细表!J7</f>
        <v>0</v>
      </c>
      <c r="C15" s="55"/>
      <c r="D15" s="55"/>
      <c r="E15" s="55"/>
      <c r="F15" s="55"/>
      <c r="G15" s="56">
        <f>B15-C15+D15-E15+F15</f>
        <v>0</v>
      </c>
      <c r="H15" s="55"/>
    </row>
    <row r="16" spans="1:8" ht="18" customHeight="1">
      <c r="A16" s="54" t="s">
        <v>316</v>
      </c>
      <c r="B16" s="55">
        <f>使用权资产明细表!J8</f>
        <v>0</v>
      </c>
      <c r="C16" s="55"/>
      <c r="D16" s="55"/>
      <c r="E16" s="55"/>
      <c r="F16" s="55"/>
      <c r="G16" s="56">
        <f>B16-C16+D16-E16+F16</f>
        <v>0</v>
      </c>
      <c r="H16" s="55"/>
    </row>
    <row r="17" spans="1:8" ht="18" customHeight="1">
      <c r="A17" s="54" t="s">
        <v>318</v>
      </c>
      <c r="B17" s="55">
        <f>使用权资产明细表!J9</f>
        <v>0</v>
      </c>
      <c r="C17" s="55"/>
      <c r="D17" s="55"/>
      <c r="E17" s="55"/>
      <c r="F17" s="55"/>
      <c r="G17" s="56">
        <f>B17-C17+D17-E17+F17</f>
        <v>0</v>
      </c>
      <c r="H17" s="55"/>
    </row>
    <row r="18" spans="1:8" ht="18" customHeight="1">
      <c r="A18" s="54"/>
      <c r="B18" s="55"/>
      <c r="C18" s="55"/>
      <c r="D18" s="55"/>
      <c r="E18" s="55"/>
      <c r="F18" s="55"/>
      <c r="G18" s="56">
        <f>B18-C18+D18-E18+F18</f>
        <v>0</v>
      </c>
      <c r="H18" s="55"/>
    </row>
    <row r="19" spans="1:8" ht="18" customHeight="1">
      <c r="A19" s="57" t="s">
        <v>42</v>
      </c>
      <c r="B19" s="56">
        <f t="shared" ref="B19:H19" si="1">SUM(B14:B18)</f>
        <v>157051.65005168959</v>
      </c>
      <c r="C19" s="56">
        <f t="shared" si="1"/>
        <v>0</v>
      </c>
      <c r="D19" s="56">
        <f t="shared" si="1"/>
        <v>0</v>
      </c>
      <c r="E19" s="56">
        <f t="shared" si="1"/>
        <v>0</v>
      </c>
      <c r="F19" s="56">
        <f t="shared" si="1"/>
        <v>0</v>
      </c>
      <c r="G19" s="56">
        <f t="shared" si="1"/>
        <v>157051.65005168959</v>
      </c>
      <c r="H19" s="56">
        <f t="shared" si="1"/>
        <v>0</v>
      </c>
    </row>
    <row r="20" spans="1:8" ht="18" customHeight="1">
      <c r="A20" s="54" t="s">
        <v>44</v>
      </c>
      <c r="B20" s="53" t="s">
        <v>40</v>
      </c>
      <c r="C20" s="53" t="s">
        <v>39</v>
      </c>
      <c r="D20" s="53" t="s">
        <v>39</v>
      </c>
      <c r="E20" s="53" t="s">
        <v>39</v>
      </c>
      <c r="F20" s="53" t="s">
        <v>40</v>
      </c>
      <c r="G20" s="53" t="s">
        <v>39</v>
      </c>
      <c r="H20" s="53" t="s">
        <v>39</v>
      </c>
    </row>
    <row r="21" spans="1:8" ht="18" customHeight="1">
      <c r="A21" s="54" t="s">
        <v>41</v>
      </c>
      <c r="B21" s="55"/>
      <c r="C21" s="55"/>
      <c r="D21" s="55"/>
      <c r="E21" s="55"/>
      <c r="F21" s="55"/>
      <c r="G21" s="56">
        <f>B21-C21+D21-E21+F21</f>
        <v>0</v>
      </c>
      <c r="H21" s="55"/>
    </row>
    <row r="22" spans="1:8" ht="18" customHeight="1">
      <c r="A22" s="54" t="s">
        <v>303</v>
      </c>
      <c r="B22" s="55"/>
      <c r="C22" s="55"/>
      <c r="D22" s="55"/>
      <c r="E22" s="55"/>
      <c r="F22" s="55"/>
      <c r="G22" s="56">
        <f>B22-C22+D22-E22+F22</f>
        <v>0</v>
      </c>
      <c r="H22" s="55"/>
    </row>
    <row r="23" spans="1:8" ht="18" customHeight="1">
      <c r="A23" s="54" t="s">
        <v>316</v>
      </c>
      <c r="B23" s="55"/>
      <c r="C23" s="55"/>
      <c r="D23" s="55"/>
      <c r="E23" s="55"/>
      <c r="F23" s="55"/>
      <c r="G23" s="56">
        <f>B23-C23+D23-E23+F23</f>
        <v>0</v>
      </c>
      <c r="H23" s="55"/>
    </row>
    <row r="24" spans="1:8" ht="18" customHeight="1">
      <c r="A24" s="54" t="s">
        <v>318</v>
      </c>
      <c r="B24" s="55"/>
      <c r="C24" s="55"/>
      <c r="D24" s="55"/>
      <c r="E24" s="55"/>
      <c r="F24" s="55"/>
      <c r="G24" s="56">
        <f>B24-C24+D24-E24+F24</f>
        <v>0</v>
      </c>
      <c r="H24" s="55"/>
    </row>
    <row r="25" spans="1:8" ht="18" customHeight="1">
      <c r="A25" s="54"/>
      <c r="B25" s="55"/>
      <c r="C25" s="55"/>
      <c r="D25" s="55"/>
      <c r="E25" s="55"/>
      <c r="F25" s="55"/>
      <c r="G25" s="56">
        <f>B25-C25+D25-E25+F25</f>
        <v>0</v>
      </c>
      <c r="H25" s="55"/>
    </row>
    <row r="26" spans="1:8" ht="18" customHeight="1">
      <c r="A26" s="57" t="s">
        <v>42</v>
      </c>
      <c r="B26" s="56">
        <f t="shared" ref="B26:H26" si="2">SUM(B21:B25)</f>
        <v>0</v>
      </c>
      <c r="C26" s="56">
        <f t="shared" si="2"/>
        <v>0</v>
      </c>
      <c r="D26" s="56">
        <f t="shared" si="2"/>
        <v>0</v>
      </c>
      <c r="E26" s="56">
        <f t="shared" si="2"/>
        <v>0</v>
      </c>
      <c r="F26" s="56">
        <f t="shared" si="2"/>
        <v>0</v>
      </c>
      <c r="G26" s="56">
        <f t="shared" si="2"/>
        <v>0</v>
      </c>
      <c r="H26" s="56">
        <f t="shared" si="2"/>
        <v>0</v>
      </c>
    </row>
    <row r="27" spans="1:8" ht="18" customHeight="1">
      <c r="A27" s="54" t="s">
        <v>45</v>
      </c>
      <c r="B27" s="53" t="s">
        <v>40</v>
      </c>
      <c r="C27" s="53" t="s">
        <v>40</v>
      </c>
      <c r="D27" s="53" t="s">
        <v>39</v>
      </c>
      <c r="E27" s="53" t="s">
        <v>39</v>
      </c>
      <c r="F27" s="53" t="s">
        <v>40</v>
      </c>
      <c r="G27" s="53" t="s">
        <v>39</v>
      </c>
      <c r="H27" s="53" t="s">
        <v>39</v>
      </c>
    </row>
    <row r="28" spans="1:8" ht="18" customHeight="1">
      <c r="A28" s="54" t="s">
        <v>41</v>
      </c>
      <c r="B28" s="56">
        <f>B7-B14-B21</f>
        <v>660541.67302617687</v>
      </c>
      <c r="C28" s="53" t="s">
        <v>39</v>
      </c>
      <c r="D28" s="53" t="s">
        <v>39</v>
      </c>
      <c r="E28" s="53" t="s">
        <v>39</v>
      </c>
      <c r="F28" s="53" t="s">
        <v>39</v>
      </c>
      <c r="G28" s="56">
        <f>G7-G14-G21</f>
        <v>660541.67302617687</v>
      </c>
      <c r="H28" s="58"/>
    </row>
    <row r="29" spans="1:8" ht="18" customHeight="1">
      <c r="A29" s="54" t="s">
        <v>303</v>
      </c>
      <c r="B29" s="56">
        <f>B8-B15-B22</f>
        <v>0</v>
      </c>
      <c r="C29" s="53" t="s">
        <v>39</v>
      </c>
      <c r="D29" s="53" t="s">
        <v>39</v>
      </c>
      <c r="E29" s="53" t="s">
        <v>39</v>
      </c>
      <c r="F29" s="53" t="s">
        <v>39</v>
      </c>
      <c r="G29" s="56">
        <f>G8-G15-G22</f>
        <v>0</v>
      </c>
      <c r="H29" s="58"/>
    </row>
    <row r="30" spans="1:8" ht="18" customHeight="1">
      <c r="A30" s="54" t="s">
        <v>316</v>
      </c>
      <c r="B30" s="56">
        <f>B9-B16-B23</f>
        <v>0</v>
      </c>
      <c r="C30" s="53" t="s">
        <v>40</v>
      </c>
      <c r="D30" s="53" t="s">
        <v>39</v>
      </c>
      <c r="E30" s="53" t="s">
        <v>39</v>
      </c>
      <c r="F30" s="53" t="s">
        <v>39</v>
      </c>
      <c r="G30" s="56">
        <f>G9-G16-G23</f>
        <v>0</v>
      </c>
      <c r="H30" s="58"/>
    </row>
    <row r="31" spans="1:8" ht="18" customHeight="1">
      <c r="A31" s="54" t="s">
        <v>318</v>
      </c>
      <c r="B31" s="56">
        <f>B10-B17-B24</f>
        <v>0</v>
      </c>
      <c r="C31" s="53" t="s">
        <v>39</v>
      </c>
      <c r="D31" s="53" t="s">
        <v>39</v>
      </c>
      <c r="E31" s="53" t="s">
        <v>40</v>
      </c>
      <c r="F31" s="53" t="s">
        <v>39</v>
      </c>
      <c r="G31" s="56">
        <f>G10-G17-G24</f>
        <v>0</v>
      </c>
      <c r="H31" s="58"/>
    </row>
    <row r="32" spans="1:8" ht="18" customHeight="1">
      <c r="A32" s="54"/>
      <c r="B32" s="56">
        <f>B11-B18-B25</f>
        <v>0</v>
      </c>
      <c r="C32" s="53" t="s">
        <v>40</v>
      </c>
      <c r="D32" s="53" t="s">
        <v>39</v>
      </c>
      <c r="E32" s="53" t="s">
        <v>39</v>
      </c>
      <c r="F32" s="53" t="s">
        <v>39</v>
      </c>
      <c r="G32" s="56">
        <f>G11-G18-G25</f>
        <v>0</v>
      </c>
      <c r="H32" s="58"/>
    </row>
    <row r="33" spans="1:8" ht="18" customHeight="1">
      <c r="A33" s="57" t="s">
        <v>46</v>
      </c>
      <c r="B33" s="56">
        <f t="shared" ref="B33:H33" si="3">SUM(B28:B32)</f>
        <v>660541.67302617687</v>
      </c>
      <c r="C33" s="53" t="s">
        <v>39</v>
      </c>
      <c r="D33" s="53" t="s">
        <v>39</v>
      </c>
      <c r="E33" s="53" t="s">
        <v>39</v>
      </c>
      <c r="F33" s="53" t="s">
        <v>39</v>
      </c>
      <c r="G33" s="56">
        <f t="shared" si="3"/>
        <v>660541.67302617687</v>
      </c>
      <c r="H33" s="56">
        <f t="shared" si="3"/>
        <v>0</v>
      </c>
    </row>
    <row r="34" spans="1:8" s="59" customFormat="1" ht="20.25" customHeight="1">
      <c r="B34" s="60" t="s">
        <v>47</v>
      </c>
      <c r="C34" s="60"/>
      <c r="D34" s="60"/>
      <c r="E34" s="60"/>
      <c r="F34" s="60"/>
      <c r="G34" s="61" t="s">
        <v>48</v>
      </c>
      <c r="H34" s="61" t="s">
        <v>49</v>
      </c>
    </row>
    <row r="35" spans="1:8" ht="18" customHeight="1">
      <c r="B35" s="233"/>
    </row>
  </sheetData>
  <mergeCells count="7">
    <mergeCell ref="A2:H2"/>
    <mergeCell ref="A4:A5"/>
    <mergeCell ref="B4:B5"/>
    <mergeCell ref="C4:D4"/>
    <mergeCell ref="E4:F4"/>
    <mergeCell ref="G4:G5"/>
    <mergeCell ref="H4:H5"/>
  </mergeCells>
  <phoneticPr fontId="1" type="noConversion"/>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3"/>
  <sheetViews>
    <sheetView workbookViewId="0">
      <selection activeCell="G13" sqref="G13"/>
    </sheetView>
  </sheetViews>
  <sheetFormatPr defaultColWidth="12.375" defaultRowHeight="12.75"/>
  <cols>
    <col min="1" max="1" width="24.625" style="45" customWidth="1"/>
    <col min="2" max="4" width="12.375" style="45" customWidth="1"/>
    <col min="5" max="5" width="12.875" style="45" customWidth="1"/>
    <col min="6" max="6" width="14" style="45" customWidth="1"/>
    <col min="7" max="7" width="13.75" style="45" customWidth="1"/>
    <col min="8" max="8" width="12.625" style="45" customWidth="1"/>
    <col min="9" max="9" width="14" style="45" customWidth="1"/>
    <col min="10" max="10" width="14.625" style="45" customWidth="1"/>
    <col min="11" max="252" width="9" style="45" customWidth="1"/>
    <col min="253" max="253" width="24.625" style="45" customWidth="1"/>
    <col min="254" max="255" width="12.375" style="45"/>
    <col min="256" max="256" width="24.625" style="45" customWidth="1"/>
    <col min="257" max="259" width="12.375" style="45" customWidth="1"/>
    <col min="260" max="260" width="12.875" style="45" customWidth="1"/>
    <col min="261" max="261" width="14" style="45" customWidth="1"/>
    <col min="262" max="262" width="10.75" style="45" customWidth="1"/>
    <col min="263" max="263" width="12.625" style="45" customWidth="1"/>
    <col min="264" max="264" width="9" style="45" customWidth="1"/>
    <col min="265" max="265" width="14.625" style="45" customWidth="1"/>
    <col min="266" max="266" width="11.625" style="45" customWidth="1"/>
    <col min="267" max="508" width="9" style="45" customWidth="1"/>
    <col min="509" max="509" width="24.625" style="45" customWidth="1"/>
    <col min="510" max="511" width="12.375" style="45"/>
    <col min="512" max="512" width="24.625" style="45" customWidth="1"/>
    <col min="513" max="515" width="12.375" style="45" customWidth="1"/>
    <col min="516" max="516" width="12.875" style="45" customWidth="1"/>
    <col min="517" max="517" width="14" style="45" customWidth="1"/>
    <col min="518" max="518" width="10.75" style="45" customWidth="1"/>
    <col min="519" max="519" width="12.625" style="45" customWidth="1"/>
    <col min="520" max="520" width="9" style="45" customWidth="1"/>
    <col min="521" max="521" width="14.625" style="45" customWidth="1"/>
    <col min="522" max="522" width="11.625" style="45" customWidth="1"/>
    <col min="523" max="764" width="9" style="45" customWidth="1"/>
    <col min="765" max="765" width="24.625" style="45" customWidth="1"/>
    <col min="766" max="767" width="12.375" style="45"/>
    <col min="768" max="768" width="24.625" style="45" customWidth="1"/>
    <col min="769" max="771" width="12.375" style="45" customWidth="1"/>
    <col min="772" max="772" width="12.875" style="45" customWidth="1"/>
    <col min="773" max="773" width="14" style="45" customWidth="1"/>
    <col min="774" max="774" width="10.75" style="45" customWidth="1"/>
    <col min="775" max="775" width="12.625" style="45" customWidth="1"/>
    <col min="776" max="776" width="9" style="45" customWidth="1"/>
    <col min="777" max="777" width="14.625" style="45" customWidth="1"/>
    <col min="778" max="778" width="11.625" style="45" customWidth="1"/>
    <col min="779" max="1020" width="9" style="45" customWidth="1"/>
    <col min="1021" max="1021" width="24.625" style="45" customWidth="1"/>
    <col min="1022" max="1023" width="12.375" style="45"/>
    <col min="1024" max="1024" width="24.625" style="45" customWidth="1"/>
    <col min="1025" max="1027" width="12.375" style="45" customWidth="1"/>
    <col min="1028" max="1028" width="12.875" style="45" customWidth="1"/>
    <col min="1029" max="1029" width="14" style="45" customWidth="1"/>
    <col min="1030" max="1030" width="10.75" style="45" customWidth="1"/>
    <col min="1031" max="1031" width="12.625" style="45" customWidth="1"/>
    <col min="1032" max="1032" width="9" style="45" customWidth="1"/>
    <col min="1033" max="1033" width="14.625" style="45" customWidth="1"/>
    <col min="1034" max="1034" width="11.625" style="45" customWidth="1"/>
    <col min="1035" max="1276" width="9" style="45" customWidth="1"/>
    <col min="1277" max="1277" width="24.625" style="45" customWidth="1"/>
    <col min="1278" max="1279" width="12.375" style="45"/>
    <col min="1280" max="1280" width="24.625" style="45" customWidth="1"/>
    <col min="1281" max="1283" width="12.375" style="45" customWidth="1"/>
    <col min="1284" max="1284" width="12.875" style="45" customWidth="1"/>
    <col min="1285" max="1285" width="14" style="45" customWidth="1"/>
    <col min="1286" max="1286" width="10.75" style="45" customWidth="1"/>
    <col min="1287" max="1287" width="12.625" style="45" customWidth="1"/>
    <col min="1288" max="1288" width="9" style="45" customWidth="1"/>
    <col min="1289" max="1289" width="14.625" style="45" customWidth="1"/>
    <col min="1290" max="1290" width="11.625" style="45" customWidth="1"/>
    <col min="1291" max="1532" width="9" style="45" customWidth="1"/>
    <col min="1533" max="1533" width="24.625" style="45" customWidth="1"/>
    <col min="1534" max="1535" width="12.375" style="45"/>
    <col min="1536" max="1536" width="24.625" style="45" customWidth="1"/>
    <col min="1537" max="1539" width="12.375" style="45" customWidth="1"/>
    <col min="1540" max="1540" width="12.875" style="45" customWidth="1"/>
    <col min="1541" max="1541" width="14" style="45" customWidth="1"/>
    <col min="1542" max="1542" width="10.75" style="45" customWidth="1"/>
    <col min="1543" max="1543" width="12.625" style="45" customWidth="1"/>
    <col min="1544" max="1544" width="9" style="45" customWidth="1"/>
    <col min="1545" max="1545" width="14.625" style="45" customWidth="1"/>
    <col min="1546" max="1546" width="11.625" style="45" customWidth="1"/>
    <col min="1547" max="1788" width="9" style="45" customWidth="1"/>
    <col min="1789" max="1789" width="24.625" style="45" customWidth="1"/>
    <col min="1790" max="1791" width="12.375" style="45"/>
    <col min="1792" max="1792" width="24.625" style="45" customWidth="1"/>
    <col min="1793" max="1795" width="12.375" style="45" customWidth="1"/>
    <col min="1796" max="1796" width="12.875" style="45" customWidth="1"/>
    <col min="1797" max="1797" width="14" style="45" customWidth="1"/>
    <col min="1798" max="1798" width="10.75" style="45" customWidth="1"/>
    <col min="1799" max="1799" width="12.625" style="45" customWidth="1"/>
    <col min="1800" max="1800" width="9" style="45" customWidth="1"/>
    <col min="1801" max="1801" width="14.625" style="45" customWidth="1"/>
    <col min="1802" max="1802" width="11.625" style="45" customWidth="1"/>
    <col min="1803" max="2044" width="9" style="45" customWidth="1"/>
    <col min="2045" max="2045" width="24.625" style="45" customWidth="1"/>
    <col min="2046" max="2047" width="12.375" style="45"/>
    <col min="2048" max="2048" width="24.625" style="45" customWidth="1"/>
    <col min="2049" max="2051" width="12.375" style="45" customWidth="1"/>
    <col min="2052" max="2052" width="12.875" style="45" customWidth="1"/>
    <col min="2053" max="2053" width="14" style="45" customWidth="1"/>
    <col min="2054" max="2054" width="10.75" style="45" customWidth="1"/>
    <col min="2055" max="2055" width="12.625" style="45" customWidth="1"/>
    <col min="2056" max="2056" width="9" style="45" customWidth="1"/>
    <col min="2057" max="2057" width="14.625" style="45" customWidth="1"/>
    <col min="2058" max="2058" width="11.625" style="45" customWidth="1"/>
    <col min="2059" max="2300" width="9" style="45" customWidth="1"/>
    <col min="2301" max="2301" width="24.625" style="45" customWidth="1"/>
    <col min="2302" max="2303" width="12.375" style="45"/>
    <col min="2304" max="2304" width="24.625" style="45" customWidth="1"/>
    <col min="2305" max="2307" width="12.375" style="45" customWidth="1"/>
    <col min="2308" max="2308" width="12.875" style="45" customWidth="1"/>
    <col min="2309" max="2309" width="14" style="45" customWidth="1"/>
    <col min="2310" max="2310" width="10.75" style="45" customWidth="1"/>
    <col min="2311" max="2311" width="12.625" style="45" customWidth="1"/>
    <col min="2312" max="2312" width="9" style="45" customWidth="1"/>
    <col min="2313" max="2313" width="14.625" style="45" customWidth="1"/>
    <col min="2314" max="2314" width="11.625" style="45" customWidth="1"/>
    <col min="2315" max="2556" width="9" style="45" customWidth="1"/>
    <col min="2557" max="2557" width="24.625" style="45" customWidth="1"/>
    <col min="2558" max="2559" width="12.375" style="45"/>
    <col min="2560" max="2560" width="24.625" style="45" customWidth="1"/>
    <col min="2561" max="2563" width="12.375" style="45" customWidth="1"/>
    <col min="2564" max="2564" width="12.875" style="45" customWidth="1"/>
    <col min="2565" max="2565" width="14" style="45" customWidth="1"/>
    <col min="2566" max="2566" width="10.75" style="45" customWidth="1"/>
    <col min="2567" max="2567" width="12.625" style="45" customWidth="1"/>
    <col min="2568" max="2568" width="9" style="45" customWidth="1"/>
    <col min="2569" max="2569" width="14.625" style="45" customWidth="1"/>
    <col min="2570" max="2570" width="11.625" style="45" customWidth="1"/>
    <col min="2571" max="2812" width="9" style="45" customWidth="1"/>
    <col min="2813" max="2813" width="24.625" style="45" customWidth="1"/>
    <col min="2814" max="2815" width="12.375" style="45"/>
    <col min="2816" max="2816" width="24.625" style="45" customWidth="1"/>
    <col min="2817" max="2819" width="12.375" style="45" customWidth="1"/>
    <col min="2820" max="2820" width="12.875" style="45" customWidth="1"/>
    <col min="2821" max="2821" width="14" style="45" customWidth="1"/>
    <col min="2822" max="2822" width="10.75" style="45" customWidth="1"/>
    <col min="2823" max="2823" width="12.625" style="45" customWidth="1"/>
    <col min="2824" max="2824" width="9" style="45" customWidth="1"/>
    <col min="2825" max="2825" width="14.625" style="45" customWidth="1"/>
    <col min="2826" max="2826" width="11.625" style="45" customWidth="1"/>
    <col min="2827" max="3068" width="9" style="45" customWidth="1"/>
    <col min="3069" max="3069" width="24.625" style="45" customWidth="1"/>
    <col min="3070" max="3071" width="12.375" style="45"/>
    <col min="3072" max="3072" width="24.625" style="45" customWidth="1"/>
    <col min="3073" max="3075" width="12.375" style="45" customWidth="1"/>
    <col min="3076" max="3076" width="12.875" style="45" customWidth="1"/>
    <col min="3077" max="3077" width="14" style="45" customWidth="1"/>
    <col min="3078" max="3078" width="10.75" style="45" customWidth="1"/>
    <col min="3079" max="3079" width="12.625" style="45" customWidth="1"/>
    <col min="3080" max="3080" width="9" style="45" customWidth="1"/>
    <col min="3081" max="3081" width="14.625" style="45" customWidth="1"/>
    <col min="3082" max="3082" width="11.625" style="45" customWidth="1"/>
    <col min="3083" max="3324" width="9" style="45" customWidth="1"/>
    <col min="3325" max="3325" width="24.625" style="45" customWidth="1"/>
    <col min="3326" max="3327" width="12.375" style="45"/>
    <col min="3328" max="3328" width="24.625" style="45" customWidth="1"/>
    <col min="3329" max="3331" width="12.375" style="45" customWidth="1"/>
    <col min="3332" max="3332" width="12.875" style="45" customWidth="1"/>
    <col min="3333" max="3333" width="14" style="45" customWidth="1"/>
    <col min="3334" max="3334" width="10.75" style="45" customWidth="1"/>
    <col min="3335" max="3335" width="12.625" style="45" customWidth="1"/>
    <col min="3336" max="3336" width="9" style="45" customWidth="1"/>
    <col min="3337" max="3337" width="14.625" style="45" customWidth="1"/>
    <col min="3338" max="3338" width="11.625" style="45" customWidth="1"/>
    <col min="3339" max="3580" width="9" style="45" customWidth="1"/>
    <col min="3581" max="3581" width="24.625" style="45" customWidth="1"/>
    <col min="3582" max="3583" width="12.375" style="45"/>
    <col min="3584" max="3584" width="24.625" style="45" customWidth="1"/>
    <col min="3585" max="3587" width="12.375" style="45" customWidth="1"/>
    <col min="3588" max="3588" width="12.875" style="45" customWidth="1"/>
    <col min="3589" max="3589" width="14" style="45" customWidth="1"/>
    <col min="3590" max="3590" width="10.75" style="45" customWidth="1"/>
    <col min="3591" max="3591" width="12.625" style="45" customWidth="1"/>
    <col min="3592" max="3592" width="9" style="45" customWidth="1"/>
    <col min="3593" max="3593" width="14.625" style="45" customWidth="1"/>
    <col min="3594" max="3594" width="11.625" style="45" customWidth="1"/>
    <col min="3595" max="3836" width="9" style="45" customWidth="1"/>
    <col min="3837" max="3837" width="24.625" style="45" customWidth="1"/>
    <col min="3838" max="3839" width="12.375" style="45"/>
    <col min="3840" max="3840" width="24.625" style="45" customWidth="1"/>
    <col min="3841" max="3843" width="12.375" style="45" customWidth="1"/>
    <col min="3844" max="3844" width="12.875" style="45" customWidth="1"/>
    <col min="3845" max="3845" width="14" style="45" customWidth="1"/>
    <col min="3846" max="3846" width="10.75" style="45" customWidth="1"/>
    <col min="3847" max="3847" width="12.625" style="45" customWidth="1"/>
    <col min="3848" max="3848" width="9" style="45" customWidth="1"/>
    <col min="3849" max="3849" width="14.625" style="45" customWidth="1"/>
    <col min="3850" max="3850" width="11.625" style="45" customWidth="1"/>
    <col min="3851" max="4092" width="9" style="45" customWidth="1"/>
    <col min="4093" max="4093" width="24.625" style="45" customWidth="1"/>
    <col min="4094" max="4095" width="12.375" style="45"/>
    <col min="4096" max="4096" width="24.625" style="45" customWidth="1"/>
    <col min="4097" max="4099" width="12.375" style="45" customWidth="1"/>
    <col min="4100" max="4100" width="12.875" style="45" customWidth="1"/>
    <col min="4101" max="4101" width="14" style="45" customWidth="1"/>
    <col min="4102" max="4102" width="10.75" style="45" customWidth="1"/>
    <col min="4103" max="4103" width="12.625" style="45" customWidth="1"/>
    <col min="4104" max="4104" width="9" style="45" customWidth="1"/>
    <col min="4105" max="4105" width="14.625" style="45" customWidth="1"/>
    <col min="4106" max="4106" width="11.625" style="45" customWidth="1"/>
    <col min="4107" max="4348" width="9" style="45" customWidth="1"/>
    <col min="4349" max="4349" width="24.625" style="45" customWidth="1"/>
    <col min="4350" max="4351" width="12.375" style="45"/>
    <col min="4352" max="4352" width="24.625" style="45" customWidth="1"/>
    <col min="4353" max="4355" width="12.375" style="45" customWidth="1"/>
    <col min="4356" max="4356" width="12.875" style="45" customWidth="1"/>
    <col min="4357" max="4357" width="14" style="45" customWidth="1"/>
    <col min="4358" max="4358" width="10.75" style="45" customWidth="1"/>
    <col min="4359" max="4359" width="12.625" style="45" customWidth="1"/>
    <col min="4360" max="4360" width="9" style="45" customWidth="1"/>
    <col min="4361" max="4361" width="14.625" style="45" customWidth="1"/>
    <col min="4362" max="4362" width="11.625" style="45" customWidth="1"/>
    <col min="4363" max="4604" width="9" style="45" customWidth="1"/>
    <col min="4605" max="4605" width="24.625" style="45" customWidth="1"/>
    <col min="4606" max="4607" width="12.375" style="45"/>
    <col min="4608" max="4608" width="24.625" style="45" customWidth="1"/>
    <col min="4609" max="4611" width="12.375" style="45" customWidth="1"/>
    <col min="4612" max="4612" width="12.875" style="45" customWidth="1"/>
    <col min="4613" max="4613" width="14" style="45" customWidth="1"/>
    <col min="4614" max="4614" width="10.75" style="45" customWidth="1"/>
    <col min="4615" max="4615" width="12.625" style="45" customWidth="1"/>
    <col min="4616" max="4616" width="9" style="45" customWidth="1"/>
    <col min="4617" max="4617" width="14.625" style="45" customWidth="1"/>
    <col min="4618" max="4618" width="11.625" style="45" customWidth="1"/>
    <col min="4619" max="4860" width="9" style="45" customWidth="1"/>
    <col min="4861" max="4861" width="24.625" style="45" customWidth="1"/>
    <col min="4862" max="4863" width="12.375" style="45"/>
    <col min="4864" max="4864" width="24.625" style="45" customWidth="1"/>
    <col min="4865" max="4867" width="12.375" style="45" customWidth="1"/>
    <col min="4868" max="4868" width="12.875" style="45" customWidth="1"/>
    <col min="4869" max="4869" width="14" style="45" customWidth="1"/>
    <col min="4870" max="4870" width="10.75" style="45" customWidth="1"/>
    <col min="4871" max="4871" width="12.625" style="45" customWidth="1"/>
    <col min="4872" max="4872" width="9" style="45" customWidth="1"/>
    <col min="4873" max="4873" width="14.625" style="45" customWidth="1"/>
    <col min="4874" max="4874" width="11.625" style="45" customWidth="1"/>
    <col min="4875" max="5116" width="9" style="45" customWidth="1"/>
    <col min="5117" max="5117" width="24.625" style="45" customWidth="1"/>
    <col min="5118" max="5119" width="12.375" style="45"/>
    <col min="5120" max="5120" width="24.625" style="45" customWidth="1"/>
    <col min="5121" max="5123" width="12.375" style="45" customWidth="1"/>
    <col min="5124" max="5124" width="12.875" style="45" customWidth="1"/>
    <col min="5125" max="5125" width="14" style="45" customWidth="1"/>
    <col min="5126" max="5126" width="10.75" style="45" customWidth="1"/>
    <col min="5127" max="5127" width="12.625" style="45" customWidth="1"/>
    <col min="5128" max="5128" width="9" style="45" customWidth="1"/>
    <col min="5129" max="5129" width="14.625" style="45" customWidth="1"/>
    <col min="5130" max="5130" width="11.625" style="45" customWidth="1"/>
    <col min="5131" max="5372" width="9" style="45" customWidth="1"/>
    <col min="5373" max="5373" width="24.625" style="45" customWidth="1"/>
    <col min="5374" max="5375" width="12.375" style="45"/>
    <col min="5376" max="5376" width="24.625" style="45" customWidth="1"/>
    <col min="5377" max="5379" width="12.375" style="45" customWidth="1"/>
    <col min="5380" max="5380" width="12.875" style="45" customWidth="1"/>
    <col min="5381" max="5381" width="14" style="45" customWidth="1"/>
    <col min="5382" max="5382" width="10.75" style="45" customWidth="1"/>
    <col min="5383" max="5383" width="12.625" style="45" customWidth="1"/>
    <col min="5384" max="5384" width="9" style="45" customWidth="1"/>
    <col min="5385" max="5385" width="14.625" style="45" customWidth="1"/>
    <col min="5386" max="5386" width="11.625" style="45" customWidth="1"/>
    <col min="5387" max="5628" width="9" style="45" customWidth="1"/>
    <col min="5629" max="5629" width="24.625" style="45" customWidth="1"/>
    <col min="5630" max="5631" width="12.375" style="45"/>
    <col min="5632" max="5632" width="24.625" style="45" customWidth="1"/>
    <col min="5633" max="5635" width="12.375" style="45" customWidth="1"/>
    <col min="5636" max="5636" width="12.875" style="45" customWidth="1"/>
    <col min="5637" max="5637" width="14" style="45" customWidth="1"/>
    <col min="5638" max="5638" width="10.75" style="45" customWidth="1"/>
    <col min="5639" max="5639" width="12.625" style="45" customWidth="1"/>
    <col min="5640" max="5640" width="9" style="45" customWidth="1"/>
    <col min="5641" max="5641" width="14.625" style="45" customWidth="1"/>
    <col min="5642" max="5642" width="11.625" style="45" customWidth="1"/>
    <col min="5643" max="5884" width="9" style="45" customWidth="1"/>
    <col min="5885" max="5885" width="24.625" style="45" customWidth="1"/>
    <col min="5886" max="5887" width="12.375" style="45"/>
    <col min="5888" max="5888" width="24.625" style="45" customWidth="1"/>
    <col min="5889" max="5891" width="12.375" style="45" customWidth="1"/>
    <col min="5892" max="5892" width="12.875" style="45" customWidth="1"/>
    <col min="5893" max="5893" width="14" style="45" customWidth="1"/>
    <col min="5894" max="5894" width="10.75" style="45" customWidth="1"/>
    <col min="5895" max="5895" width="12.625" style="45" customWidth="1"/>
    <col min="5896" max="5896" width="9" style="45" customWidth="1"/>
    <col min="5897" max="5897" width="14.625" style="45" customWidth="1"/>
    <col min="5898" max="5898" width="11.625" style="45" customWidth="1"/>
    <col min="5899" max="6140" width="9" style="45" customWidth="1"/>
    <col min="6141" max="6141" width="24.625" style="45" customWidth="1"/>
    <col min="6142" max="6143" width="12.375" style="45"/>
    <col min="6144" max="6144" width="24.625" style="45" customWidth="1"/>
    <col min="6145" max="6147" width="12.375" style="45" customWidth="1"/>
    <col min="6148" max="6148" width="12.875" style="45" customWidth="1"/>
    <col min="6149" max="6149" width="14" style="45" customWidth="1"/>
    <col min="6150" max="6150" width="10.75" style="45" customWidth="1"/>
    <col min="6151" max="6151" width="12.625" style="45" customWidth="1"/>
    <col min="6152" max="6152" width="9" style="45" customWidth="1"/>
    <col min="6153" max="6153" width="14.625" style="45" customWidth="1"/>
    <col min="6154" max="6154" width="11.625" style="45" customWidth="1"/>
    <col min="6155" max="6396" width="9" style="45" customWidth="1"/>
    <col min="6397" max="6397" width="24.625" style="45" customWidth="1"/>
    <col min="6398" max="6399" width="12.375" style="45"/>
    <col min="6400" max="6400" width="24.625" style="45" customWidth="1"/>
    <col min="6401" max="6403" width="12.375" style="45" customWidth="1"/>
    <col min="6404" max="6404" width="12.875" style="45" customWidth="1"/>
    <col min="6405" max="6405" width="14" style="45" customWidth="1"/>
    <col min="6406" max="6406" width="10.75" style="45" customWidth="1"/>
    <col min="6407" max="6407" width="12.625" style="45" customWidth="1"/>
    <col min="6408" max="6408" width="9" style="45" customWidth="1"/>
    <col min="6409" max="6409" width="14.625" style="45" customWidth="1"/>
    <col min="6410" max="6410" width="11.625" style="45" customWidth="1"/>
    <col min="6411" max="6652" width="9" style="45" customWidth="1"/>
    <col min="6653" max="6653" width="24.625" style="45" customWidth="1"/>
    <col min="6654" max="6655" width="12.375" style="45"/>
    <col min="6656" max="6656" width="24.625" style="45" customWidth="1"/>
    <col min="6657" max="6659" width="12.375" style="45" customWidth="1"/>
    <col min="6660" max="6660" width="12.875" style="45" customWidth="1"/>
    <col min="6661" max="6661" width="14" style="45" customWidth="1"/>
    <col min="6662" max="6662" width="10.75" style="45" customWidth="1"/>
    <col min="6663" max="6663" width="12.625" style="45" customWidth="1"/>
    <col min="6664" max="6664" width="9" style="45" customWidth="1"/>
    <col min="6665" max="6665" width="14.625" style="45" customWidth="1"/>
    <col min="6666" max="6666" width="11.625" style="45" customWidth="1"/>
    <col min="6667" max="6908" width="9" style="45" customWidth="1"/>
    <col min="6909" max="6909" width="24.625" style="45" customWidth="1"/>
    <col min="6910" max="6911" width="12.375" style="45"/>
    <col min="6912" max="6912" width="24.625" style="45" customWidth="1"/>
    <col min="6913" max="6915" width="12.375" style="45" customWidth="1"/>
    <col min="6916" max="6916" width="12.875" style="45" customWidth="1"/>
    <col min="6917" max="6917" width="14" style="45" customWidth="1"/>
    <col min="6918" max="6918" width="10.75" style="45" customWidth="1"/>
    <col min="6919" max="6919" width="12.625" style="45" customWidth="1"/>
    <col min="6920" max="6920" width="9" style="45" customWidth="1"/>
    <col min="6921" max="6921" width="14.625" style="45" customWidth="1"/>
    <col min="6922" max="6922" width="11.625" style="45" customWidth="1"/>
    <col min="6923" max="7164" width="9" style="45" customWidth="1"/>
    <col min="7165" max="7165" width="24.625" style="45" customWidth="1"/>
    <col min="7166" max="7167" width="12.375" style="45"/>
    <col min="7168" max="7168" width="24.625" style="45" customWidth="1"/>
    <col min="7169" max="7171" width="12.375" style="45" customWidth="1"/>
    <col min="7172" max="7172" width="12.875" style="45" customWidth="1"/>
    <col min="7173" max="7173" width="14" style="45" customWidth="1"/>
    <col min="7174" max="7174" width="10.75" style="45" customWidth="1"/>
    <col min="7175" max="7175" width="12.625" style="45" customWidth="1"/>
    <col min="7176" max="7176" width="9" style="45" customWidth="1"/>
    <col min="7177" max="7177" width="14.625" style="45" customWidth="1"/>
    <col min="7178" max="7178" width="11.625" style="45" customWidth="1"/>
    <col min="7179" max="7420" width="9" style="45" customWidth="1"/>
    <col min="7421" max="7421" width="24.625" style="45" customWidth="1"/>
    <col min="7422" max="7423" width="12.375" style="45"/>
    <col min="7424" max="7424" width="24.625" style="45" customWidth="1"/>
    <col min="7425" max="7427" width="12.375" style="45" customWidth="1"/>
    <col min="7428" max="7428" width="12.875" style="45" customWidth="1"/>
    <col min="7429" max="7429" width="14" style="45" customWidth="1"/>
    <col min="7430" max="7430" width="10.75" style="45" customWidth="1"/>
    <col min="7431" max="7431" width="12.625" style="45" customWidth="1"/>
    <col min="7432" max="7432" width="9" style="45" customWidth="1"/>
    <col min="7433" max="7433" width="14.625" style="45" customWidth="1"/>
    <col min="7434" max="7434" width="11.625" style="45" customWidth="1"/>
    <col min="7435" max="7676" width="9" style="45" customWidth="1"/>
    <col min="7677" max="7677" width="24.625" style="45" customWidth="1"/>
    <col min="7678" max="7679" width="12.375" style="45"/>
    <col min="7680" max="7680" width="24.625" style="45" customWidth="1"/>
    <col min="7681" max="7683" width="12.375" style="45" customWidth="1"/>
    <col min="7684" max="7684" width="12.875" style="45" customWidth="1"/>
    <col min="7685" max="7685" width="14" style="45" customWidth="1"/>
    <col min="7686" max="7686" width="10.75" style="45" customWidth="1"/>
    <col min="7687" max="7687" width="12.625" style="45" customWidth="1"/>
    <col min="7688" max="7688" width="9" style="45" customWidth="1"/>
    <col min="7689" max="7689" width="14.625" style="45" customWidth="1"/>
    <col min="7690" max="7690" width="11.625" style="45" customWidth="1"/>
    <col min="7691" max="7932" width="9" style="45" customWidth="1"/>
    <col min="7933" max="7933" width="24.625" style="45" customWidth="1"/>
    <col min="7934" max="7935" width="12.375" style="45"/>
    <col min="7936" max="7936" width="24.625" style="45" customWidth="1"/>
    <col min="7937" max="7939" width="12.375" style="45" customWidth="1"/>
    <col min="7940" max="7940" width="12.875" style="45" customWidth="1"/>
    <col min="7941" max="7941" width="14" style="45" customWidth="1"/>
    <col min="7942" max="7942" width="10.75" style="45" customWidth="1"/>
    <col min="7943" max="7943" width="12.625" style="45" customWidth="1"/>
    <col min="7944" max="7944" width="9" style="45" customWidth="1"/>
    <col min="7945" max="7945" width="14.625" style="45" customWidth="1"/>
    <col min="7946" max="7946" width="11.625" style="45" customWidth="1"/>
    <col min="7947" max="8188" width="9" style="45" customWidth="1"/>
    <col min="8189" max="8189" width="24.625" style="45" customWidth="1"/>
    <col min="8190" max="8191" width="12.375" style="45"/>
    <col min="8192" max="8192" width="24.625" style="45" customWidth="1"/>
    <col min="8193" max="8195" width="12.375" style="45" customWidth="1"/>
    <col min="8196" max="8196" width="12.875" style="45" customWidth="1"/>
    <col min="8197" max="8197" width="14" style="45" customWidth="1"/>
    <col min="8198" max="8198" width="10.75" style="45" customWidth="1"/>
    <col min="8199" max="8199" width="12.625" style="45" customWidth="1"/>
    <col min="8200" max="8200" width="9" style="45" customWidth="1"/>
    <col min="8201" max="8201" width="14.625" style="45" customWidth="1"/>
    <col min="8202" max="8202" width="11.625" style="45" customWidth="1"/>
    <col min="8203" max="8444" width="9" style="45" customWidth="1"/>
    <col min="8445" max="8445" width="24.625" style="45" customWidth="1"/>
    <col min="8446" max="8447" width="12.375" style="45"/>
    <col min="8448" max="8448" width="24.625" style="45" customWidth="1"/>
    <col min="8449" max="8451" width="12.375" style="45" customWidth="1"/>
    <col min="8452" max="8452" width="12.875" style="45" customWidth="1"/>
    <col min="8453" max="8453" width="14" style="45" customWidth="1"/>
    <col min="8454" max="8454" width="10.75" style="45" customWidth="1"/>
    <col min="8455" max="8455" width="12.625" style="45" customWidth="1"/>
    <col min="8456" max="8456" width="9" style="45" customWidth="1"/>
    <col min="8457" max="8457" width="14.625" style="45" customWidth="1"/>
    <col min="8458" max="8458" width="11.625" style="45" customWidth="1"/>
    <col min="8459" max="8700" width="9" style="45" customWidth="1"/>
    <col min="8701" max="8701" width="24.625" style="45" customWidth="1"/>
    <col min="8702" max="8703" width="12.375" style="45"/>
    <col min="8704" max="8704" width="24.625" style="45" customWidth="1"/>
    <col min="8705" max="8707" width="12.375" style="45" customWidth="1"/>
    <col min="8708" max="8708" width="12.875" style="45" customWidth="1"/>
    <col min="8709" max="8709" width="14" style="45" customWidth="1"/>
    <col min="8710" max="8710" width="10.75" style="45" customWidth="1"/>
    <col min="8711" max="8711" width="12.625" style="45" customWidth="1"/>
    <col min="8712" max="8712" width="9" style="45" customWidth="1"/>
    <col min="8713" max="8713" width="14.625" style="45" customWidth="1"/>
    <col min="8714" max="8714" width="11.625" style="45" customWidth="1"/>
    <col min="8715" max="8956" width="9" style="45" customWidth="1"/>
    <col min="8957" max="8957" width="24.625" style="45" customWidth="1"/>
    <col min="8958" max="8959" width="12.375" style="45"/>
    <col min="8960" max="8960" width="24.625" style="45" customWidth="1"/>
    <col min="8961" max="8963" width="12.375" style="45" customWidth="1"/>
    <col min="8964" max="8964" width="12.875" style="45" customWidth="1"/>
    <col min="8965" max="8965" width="14" style="45" customWidth="1"/>
    <col min="8966" max="8966" width="10.75" style="45" customWidth="1"/>
    <col min="8967" max="8967" width="12.625" style="45" customWidth="1"/>
    <col min="8968" max="8968" width="9" style="45" customWidth="1"/>
    <col min="8969" max="8969" width="14.625" style="45" customWidth="1"/>
    <col min="8970" max="8970" width="11.625" style="45" customWidth="1"/>
    <col min="8971" max="9212" width="9" style="45" customWidth="1"/>
    <col min="9213" max="9213" width="24.625" style="45" customWidth="1"/>
    <col min="9214" max="9215" width="12.375" style="45"/>
    <col min="9216" max="9216" width="24.625" style="45" customWidth="1"/>
    <col min="9217" max="9219" width="12.375" style="45" customWidth="1"/>
    <col min="9220" max="9220" width="12.875" style="45" customWidth="1"/>
    <col min="9221" max="9221" width="14" style="45" customWidth="1"/>
    <col min="9222" max="9222" width="10.75" style="45" customWidth="1"/>
    <col min="9223" max="9223" width="12.625" style="45" customWidth="1"/>
    <col min="9224" max="9224" width="9" style="45" customWidth="1"/>
    <col min="9225" max="9225" width="14.625" style="45" customWidth="1"/>
    <col min="9226" max="9226" width="11.625" style="45" customWidth="1"/>
    <col min="9227" max="9468" width="9" style="45" customWidth="1"/>
    <col min="9469" max="9469" width="24.625" style="45" customWidth="1"/>
    <col min="9470" max="9471" width="12.375" style="45"/>
    <col min="9472" max="9472" width="24.625" style="45" customWidth="1"/>
    <col min="9473" max="9475" width="12.375" style="45" customWidth="1"/>
    <col min="9476" max="9476" width="12.875" style="45" customWidth="1"/>
    <col min="9477" max="9477" width="14" style="45" customWidth="1"/>
    <col min="9478" max="9478" width="10.75" style="45" customWidth="1"/>
    <col min="9479" max="9479" width="12.625" style="45" customWidth="1"/>
    <col min="9480" max="9480" width="9" style="45" customWidth="1"/>
    <col min="9481" max="9481" width="14.625" style="45" customWidth="1"/>
    <col min="9482" max="9482" width="11.625" style="45" customWidth="1"/>
    <col min="9483" max="9724" width="9" style="45" customWidth="1"/>
    <col min="9725" max="9725" width="24.625" style="45" customWidth="1"/>
    <col min="9726" max="9727" width="12.375" style="45"/>
    <col min="9728" max="9728" width="24.625" style="45" customWidth="1"/>
    <col min="9729" max="9731" width="12.375" style="45" customWidth="1"/>
    <col min="9732" max="9732" width="12.875" style="45" customWidth="1"/>
    <col min="9733" max="9733" width="14" style="45" customWidth="1"/>
    <col min="9734" max="9734" width="10.75" style="45" customWidth="1"/>
    <col min="9735" max="9735" width="12.625" style="45" customWidth="1"/>
    <col min="9736" max="9736" width="9" style="45" customWidth="1"/>
    <col min="9737" max="9737" width="14.625" style="45" customWidth="1"/>
    <col min="9738" max="9738" width="11.625" style="45" customWidth="1"/>
    <col min="9739" max="9980" width="9" style="45" customWidth="1"/>
    <col min="9981" max="9981" width="24.625" style="45" customWidth="1"/>
    <col min="9982" max="9983" width="12.375" style="45"/>
    <col min="9984" max="9984" width="24.625" style="45" customWidth="1"/>
    <col min="9985" max="9987" width="12.375" style="45" customWidth="1"/>
    <col min="9988" max="9988" width="12.875" style="45" customWidth="1"/>
    <col min="9989" max="9989" width="14" style="45" customWidth="1"/>
    <col min="9990" max="9990" width="10.75" style="45" customWidth="1"/>
    <col min="9991" max="9991" width="12.625" style="45" customWidth="1"/>
    <col min="9992" max="9992" width="9" style="45" customWidth="1"/>
    <col min="9993" max="9993" width="14.625" style="45" customWidth="1"/>
    <col min="9994" max="9994" width="11.625" style="45" customWidth="1"/>
    <col min="9995" max="10236" width="9" style="45" customWidth="1"/>
    <col min="10237" max="10237" width="24.625" style="45" customWidth="1"/>
    <col min="10238" max="10239" width="12.375" style="45"/>
    <col min="10240" max="10240" width="24.625" style="45" customWidth="1"/>
    <col min="10241" max="10243" width="12.375" style="45" customWidth="1"/>
    <col min="10244" max="10244" width="12.875" style="45" customWidth="1"/>
    <col min="10245" max="10245" width="14" style="45" customWidth="1"/>
    <col min="10246" max="10246" width="10.75" style="45" customWidth="1"/>
    <col min="10247" max="10247" width="12.625" style="45" customWidth="1"/>
    <col min="10248" max="10248" width="9" style="45" customWidth="1"/>
    <col min="10249" max="10249" width="14.625" style="45" customWidth="1"/>
    <col min="10250" max="10250" width="11.625" style="45" customWidth="1"/>
    <col min="10251" max="10492" width="9" style="45" customWidth="1"/>
    <col min="10493" max="10493" width="24.625" style="45" customWidth="1"/>
    <col min="10494" max="10495" width="12.375" style="45"/>
    <col min="10496" max="10496" width="24.625" style="45" customWidth="1"/>
    <col min="10497" max="10499" width="12.375" style="45" customWidth="1"/>
    <col min="10500" max="10500" width="12.875" style="45" customWidth="1"/>
    <col min="10501" max="10501" width="14" style="45" customWidth="1"/>
    <col min="10502" max="10502" width="10.75" style="45" customWidth="1"/>
    <col min="10503" max="10503" width="12.625" style="45" customWidth="1"/>
    <col min="10504" max="10504" width="9" style="45" customWidth="1"/>
    <col min="10505" max="10505" width="14.625" style="45" customWidth="1"/>
    <col min="10506" max="10506" width="11.625" style="45" customWidth="1"/>
    <col min="10507" max="10748" width="9" style="45" customWidth="1"/>
    <col min="10749" max="10749" width="24.625" style="45" customWidth="1"/>
    <col min="10750" max="10751" width="12.375" style="45"/>
    <col min="10752" max="10752" width="24.625" style="45" customWidth="1"/>
    <col min="10753" max="10755" width="12.375" style="45" customWidth="1"/>
    <col min="10756" max="10756" width="12.875" style="45" customWidth="1"/>
    <col min="10757" max="10757" width="14" style="45" customWidth="1"/>
    <col min="10758" max="10758" width="10.75" style="45" customWidth="1"/>
    <col min="10759" max="10759" width="12.625" style="45" customWidth="1"/>
    <col min="10760" max="10760" width="9" style="45" customWidth="1"/>
    <col min="10761" max="10761" width="14.625" style="45" customWidth="1"/>
    <col min="10762" max="10762" width="11.625" style="45" customWidth="1"/>
    <col min="10763" max="11004" width="9" style="45" customWidth="1"/>
    <col min="11005" max="11005" width="24.625" style="45" customWidth="1"/>
    <col min="11006" max="11007" width="12.375" style="45"/>
    <col min="11008" max="11008" width="24.625" style="45" customWidth="1"/>
    <col min="11009" max="11011" width="12.375" style="45" customWidth="1"/>
    <col min="11012" max="11012" width="12.875" style="45" customWidth="1"/>
    <col min="11013" max="11013" width="14" style="45" customWidth="1"/>
    <col min="11014" max="11014" width="10.75" style="45" customWidth="1"/>
    <col min="11015" max="11015" width="12.625" style="45" customWidth="1"/>
    <col min="11016" max="11016" width="9" style="45" customWidth="1"/>
    <col min="11017" max="11017" width="14.625" style="45" customWidth="1"/>
    <col min="11018" max="11018" width="11.625" style="45" customWidth="1"/>
    <col min="11019" max="11260" width="9" style="45" customWidth="1"/>
    <col min="11261" max="11261" width="24.625" style="45" customWidth="1"/>
    <col min="11262" max="11263" width="12.375" style="45"/>
    <col min="11264" max="11264" width="24.625" style="45" customWidth="1"/>
    <col min="11265" max="11267" width="12.375" style="45" customWidth="1"/>
    <col min="11268" max="11268" width="12.875" style="45" customWidth="1"/>
    <col min="11269" max="11269" width="14" style="45" customWidth="1"/>
    <col min="11270" max="11270" width="10.75" style="45" customWidth="1"/>
    <col min="11271" max="11271" width="12.625" style="45" customWidth="1"/>
    <col min="11272" max="11272" width="9" style="45" customWidth="1"/>
    <col min="11273" max="11273" width="14.625" style="45" customWidth="1"/>
    <col min="11274" max="11274" width="11.625" style="45" customWidth="1"/>
    <col min="11275" max="11516" width="9" style="45" customWidth="1"/>
    <col min="11517" max="11517" width="24.625" style="45" customWidth="1"/>
    <col min="11518" max="11519" width="12.375" style="45"/>
    <col min="11520" max="11520" width="24.625" style="45" customWidth="1"/>
    <col min="11521" max="11523" width="12.375" style="45" customWidth="1"/>
    <col min="11524" max="11524" width="12.875" style="45" customWidth="1"/>
    <col min="11525" max="11525" width="14" style="45" customWidth="1"/>
    <col min="11526" max="11526" width="10.75" style="45" customWidth="1"/>
    <col min="11527" max="11527" width="12.625" style="45" customWidth="1"/>
    <col min="11528" max="11528" width="9" style="45" customWidth="1"/>
    <col min="11529" max="11529" width="14.625" style="45" customWidth="1"/>
    <col min="11530" max="11530" width="11.625" style="45" customWidth="1"/>
    <col min="11531" max="11772" width="9" style="45" customWidth="1"/>
    <col min="11773" max="11773" width="24.625" style="45" customWidth="1"/>
    <col min="11774" max="11775" width="12.375" style="45"/>
    <col min="11776" max="11776" width="24.625" style="45" customWidth="1"/>
    <col min="11777" max="11779" width="12.375" style="45" customWidth="1"/>
    <col min="11780" max="11780" width="12.875" style="45" customWidth="1"/>
    <col min="11781" max="11781" width="14" style="45" customWidth="1"/>
    <col min="11782" max="11782" width="10.75" style="45" customWidth="1"/>
    <col min="11783" max="11783" width="12.625" style="45" customWidth="1"/>
    <col min="11784" max="11784" width="9" style="45" customWidth="1"/>
    <col min="11785" max="11785" width="14.625" style="45" customWidth="1"/>
    <col min="11786" max="11786" width="11.625" style="45" customWidth="1"/>
    <col min="11787" max="12028" width="9" style="45" customWidth="1"/>
    <col min="12029" max="12029" width="24.625" style="45" customWidth="1"/>
    <col min="12030" max="12031" width="12.375" style="45"/>
    <col min="12032" max="12032" width="24.625" style="45" customWidth="1"/>
    <col min="12033" max="12035" width="12.375" style="45" customWidth="1"/>
    <col min="12036" max="12036" width="12.875" style="45" customWidth="1"/>
    <col min="12037" max="12037" width="14" style="45" customWidth="1"/>
    <col min="12038" max="12038" width="10.75" style="45" customWidth="1"/>
    <col min="12039" max="12039" width="12.625" style="45" customWidth="1"/>
    <col min="12040" max="12040" width="9" style="45" customWidth="1"/>
    <col min="12041" max="12041" width="14.625" style="45" customWidth="1"/>
    <col min="12042" max="12042" width="11.625" style="45" customWidth="1"/>
    <col min="12043" max="12284" width="9" style="45" customWidth="1"/>
    <col min="12285" max="12285" width="24.625" style="45" customWidth="1"/>
    <col min="12286" max="12287" width="12.375" style="45"/>
    <col min="12288" max="12288" width="24.625" style="45" customWidth="1"/>
    <col min="12289" max="12291" width="12.375" style="45" customWidth="1"/>
    <col min="12292" max="12292" width="12.875" style="45" customWidth="1"/>
    <col min="12293" max="12293" width="14" style="45" customWidth="1"/>
    <col min="12294" max="12294" width="10.75" style="45" customWidth="1"/>
    <col min="12295" max="12295" width="12.625" style="45" customWidth="1"/>
    <col min="12296" max="12296" width="9" style="45" customWidth="1"/>
    <col min="12297" max="12297" width="14.625" style="45" customWidth="1"/>
    <col min="12298" max="12298" width="11.625" style="45" customWidth="1"/>
    <col min="12299" max="12540" width="9" style="45" customWidth="1"/>
    <col min="12541" max="12541" width="24.625" style="45" customWidth="1"/>
    <col min="12542" max="12543" width="12.375" style="45"/>
    <col min="12544" max="12544" width="24.625" style="45" customWidth="1"/>
    <col min="12545" max="12547" width="12.375" style="45" customWidth="1"/>
    <col min="12548" max="12548" width="12.875" style="45" customWidth="1"/>
    <col min="12549" max="12549" width="14" style="45" customWidth="1"/>
    <col min="12550" max="12550" width="10.75" style="45" customWidth="1"/>
    <col min="12551" max="12551" width="12.625" style="45" customWidth="1"/>
    <col min="12552" max="12552" width="9" style="45" customWidth="1"/>
    <col min="12553" max="12553" width="14.625" style="45" customWidth="1"/>
    <col min="12554" max="12554" width="11.625" style="45" customWidth="1"/>
    <col min="12555" max="12796" width="9" style="45" customWidth="1"/>
    <col min="12797" max="12797" width="24.625" style="45" customWidth="1"/>
    <col min="12798" max="12799" width="12.375" style="45"/>
    <col min="12800" max="12800" width="24.625" style="45" customWidth="1"/>
    <col min="12801" max="12803" width="12.375" style="45" customWidth="1"/>
    <col min="12804" max="12804" width="12.875" style="45" customWidth="1"/>
    <col min="12805" max="12805" width="14" style="45" customWidth="1"/>
    <col min="12806" max="12806" width="10.75" style="45" customWidth="1"/>
    <col min="12807" max="12807" width="12.625" style="45" customWidth="1"/>
    <col min="12808" max="12808" width="9" style="45" customWidth="1"/>
    <col min="12809" max="12809" width="14.625" style="45" customWidth="1"/>
    <col min="12810" max="12810" width="11.625" style="45" customWidth="1"/>
    <col min="12811" max="13052" width="9" style="45" customWidth="1"/>
    <col min="13053" max="13053" width="24.625" style="45" customWidth="1"/>
    <col min="13054" max="13055" width="12.375" style="45"/>
    <col min="13056" max="13056" width="24.625" style="45" customWidth="1"/>
    <col min="13057" max="13059" width="12.375" style="45" customWidth="1"/>
    <col min="13060" max="13060" width="12.875" style="45" customWidth="1"/>
    <col min="13061" max="13061" width="14" style="45" customWidth="1"/>
    <col min="13062" max="13062" width="10.75" style="45" customWidth="1"/>
    <col min="13063" max="13063" width="12.625" style="45" customWidth="1"/>
    <col min="13064" max="13064" width="9" style="45" customWidth="1"/>
    <col min="13065" max="13065" width="14.625" style="45" customWidth="1"/>
    <col min="13066" max="13066" width="11.625" style="45" customWidth="1"/>
    <col min="13067" max="13308" width="9" style="45" customWidth="1"/>
    <col min="13309" max="13309" width="24.625" style="45" customWidth="1"/>
    <col min="13310" max="13311" width="12.375" style="45"/>
    <col min="13312" max="13312" width="24.625" style="45" customWidth="1"/>
    <col min="13313" max="13315" width="12.375" style="45" customWidth="1"/>
    <col min="13316" max="13316" width="12.875" style="45" customWidth="1"/>
    <col min="13317" max="13317" width="14" style="45" customWidth="1"/>
    <col min="13318" max="13318" width="10.75" style="45" customWidth="1"/>
    <col min="13319" max="13319" width="12.625" style="45" customWidth="1"/>
    <col min="13320" max="13320" width="9" style="45" customWidth="1"/>
    <col min="13321" max="13321" width="14.625" style="45" customWidth="1"/>
    <col min="13322" max="13322" width="11.625" style="45" customWidth="1"/>
    <col min="13323" max="13564" width="9" style="45" customWidth="1"/>
    <col min="13565" max="13565" width="24.625" style="45" customWidth="1"/>
    <col min="13566" max="13567" width="12.375" style="45"/>
    <col min="13568" max="13568" width="24.625" style="45" customWidth="1"/>
    <col min="13569" max="13571" width="12.375" style="45" customWidth="1"/>
    <col min="13572" max="13572" width="12.875" style="45" customWidth="1"/>
    <col min="13573" max="13573" width="14" style="45" customWidth="1"/>
    <col min="13574" max="13574" width="10.75" style="45" customWidth="1"/>
    <col min="13575" max="13575" width="12.625" style="45" customWidth="1"/>
    <col min="13576" max="13576" width="9" style="45" customWidth="1"/>
    <col min="13577" max="13577" width="14.625" style="45" customWidth="1"/>
    <col min="13578" max="13578" width="11.625" style="45" customWidth="1"/>
    <col min="13579" max="13820" width="9" style="45" customWidth="1"/>
    <col min="13821" max="13821" width="24.625" style="45" customWidth="1"/>
    <col min="13822" max="13823" width="12.375" style="45"/>
    <col min="13824" max="13824" width="24.625" style="45" customWidth="1"/>
    <col min="13825" max="13827" width="12.375" style="45" customWidth="1"/>
    <col min="13828" max="13828" width="12.875" style="45" customWidth="1"/>
    <col min="13829" max="13829" width="14" style="45" customWidth="1"/>
    <col min="13830" max="13830" width="10.75" style="45" customWidth="1"/>
    <col min="13831" max="13831" width="12.625" style="45" customWidth="1"/>
    <col min="13832" max="13832" width="9" style="45" customWidth="1"/>
    <col min="13833" max="13833" width="14.625" style="45" customWidth="1"/>
    <col min="13834" max="13834" width="11.625" style="45" customWidth="1"/>
    <col min="13835" max="14076" width="9" style="45" customWidth="1"/>
    <col min="14077" max="14077" width="24.625" style="45" customWidth="1"/>
    <col min="14078" max="14079" width="12.375" style="45"/>
    <col min="14080" max="14080" width="24.625" style="45" customWidth="1"/>
    <col min="14081" max="14083" width="12.375" style="45" customWidth="1"/>
    <col min="14084" max="14084" width="12.875" style="45" customWidth="1"/>
    <col min="14085" max="14085" width="14" style="45" customWidth="1"/>
    <col min="14086" max="14086" width="10.75" style="45" customWidth="1"/>
    <col min="14087" max="14087" width="12.625" style="45" customWidth="1"/>
    <col min="14088" max="14088" width="9" style="45" customWidth="1"/>
    <col min="14089" max="14089" width="14.625" style="45" customWidth="1"/>
    <col min="14090" max="14090" width="11.625" style="45" customWidth="1"/>
    <col min="14091" max="14332" width="9" style="45" customWidth="1"/>
    <col min="14333" max="14333" width="24.625" style="45" customWidth="1"/>
    <col min="14334" max="14335" width="12.375" style="45"/>
    <col min="14336" max="14336" width="24.625" style="45" customWidth="1"/>
    <col min="14337" max="14339" width="12.375" style="45" customWidth="1"/>
    <col min="14340" max="14340" width="12.875" style="45" customWidth="1"/>
    <col min="14341" max="14341" width="14" style="45" customWidth="1"/>
    <col min="14342" max="14342" width="10.75" style="45" customWidth="1"/>
    <col min="14343" max="14343" width="12.625" style="45" customWidth="1"/>
    <col min="14344" max="14344" width="9" style="45" customWidth="1"/>
    <col min="14345" max="14345" width="14.625" style="45" customWidth="1"/>
    <col min="14346" max="14346" width="11.625" style="45" customWidth="1"/>
    <col min="14347" max="14588" width="9" style="45" customWidth="1"/>
    <col min="14589" max="14589" width="24.625" style="45" customWidth="1"/>
    <col min="14590" max="14591" width="12.375" style="45"/>
    <col min="14592" max="14592" width="24.625" style="45" customWidth="1"/>
    <col min="14593" max="14595" width="12.375" style="45" customWidth="1"/>
    <col min="14596" max="14596" width="12.875" style="45" customWidth="1"/>
    <col min="14597" max="14597" width="14" style="45" customWidth="1"/>
    <col min="14598" max="14598" width="10.75" style="45" customWidth="1"/>
    <col min="14599" max="14599" width="12.625" style="45" customWidth="1"/>
    <col min="14600" max="14600" width="9" style="45" customWidth="1"/>
    <col min="14601" max="14601" width="14.625" style="45" customWidth="1"/>
    <col min="14602" max="14602" width="11.625" style="45" customWidth="1"/>
    <col min="14603" max="14844" width="9" style="45" customWidth="1"/>
    <col min="14845" max="14845" width="24.625" style="45" customWidth="1"/>
    <col min="14846" max="14847" width="12.375" style="45"/>
    <col min="14848" max="14848" width="24.625" style="45" customWidth="1"/>
    <col min="14849" max="14851" width="12.375" style="45" customWidth="1"/>
    <col min="14852" max="14852" width="12.875" style="45" customWidth="1"/>
    <col min="14853" max="14853" width="14" style="45" customWidth="1"/>
    <col min="14854" max="14854" width="10.75" style="45" customWidth="1"/>
    <col min="14855" max="14855" width="12.625" style="45" customWidth="1"/>
    <col min="14856" max="14856" width="9" style="45" customWidth="1"/>
    <col min="14857" max="14857" width="14.625" style="45" customWidth="1"/>
    <col min="14858" max="14858" width="11.625" style="45" customWidth="1"/>
    <col min="14859" max="15100" width="9" style="45" customWidth="1"/>
    <col min="15101" max="15101" width="24.625" style="45" customWidth="1"/>
    <col min="15102" max="15103" width="12.375" style="45"/>
    <col min="15104" max="15104" width="24.625" style="45" customWidth="1"/>
    <col min="15105" max="15107" width="12.375" style="45" customWidth="1"/>
    <col min="15108" max="15108" width="12.875" style="45" customWidth="1"/>
    <col min="15109" max="15109" width="14" style="45" customWidth="1"/>
    <col min="15110" max="15110" width="10.75" style="45" customWidth="1"/>
    <col min="15111" max="15111" width="12.625" style="45" customWidth="1"/>
    <col min="15112" max="15112" width="9" style="45" customWidth="1"/>
    <col min="15113" max="15113" width="14.625" style="45" customWidth="1"/>
    <col min="15114" max="15114" width="11.625" style="45" customWidth="1"/>
    <col min="15115" max="15356" width="9" style="45" customWidth="1"/>
    <col min="15357" max="15357" width="24.625" style="45" customWidth="1"/>
    <col min="15358" max="15359" width="12.375" style="45"/>
    <col min="15360" max="15360" width="24.625" style="45" customWidth="1"/>
    <col min="15361" max="15363" width="12.375" style="45" customWidth="1"/>
    <col min="15364" max="15364" width="12.875" style="45" customWidth="1"/>
    <col min="15365" max="15365" width="14" style="45" customWidth="1"/>
    <col min="15366" max="15366" width="10.75" style="45" customWidth="1"/>
    <col min="15367" max="15367" width="12.625" style="45" customWidth="1"/>
    <col min="15368" max="15368" width="9" style="45" customWidth="1"/>
    <col min="15369" max="15369" width="14.625" style="45" customWidth="1"/>
    <col min="15370" max="15370" width="11.625" style="45" customWidth="1"/>
    <col min="15371" max="15612" width="9" style="45" customWidth="1"/>
    <col min="15613" max="15613" width="24.625" style="45" customWidth="1"/>
    <col min="15614" max="15615" width="12.375" style="45"/>
    <col min="15616" max="15616" width="24.625" style="45" customWidth="1"/>
    <col min="15617" max="15619" width="12.375" style="45" customWidth="1"/>
    <col min="15620" max="15620" width="12.875" style="45" customWidth="1"/>
    <col min="15621" max="15621" width="14" style="45" customWidth="1"/>
    <col min="15622" max="15622" width="10.75" style="45" customWidth="1"/>
    <col min="15623" max="15623" width="12.625" style="45" customWidth="1"/>
    <col min="15624" max="15624" width="9" style="45" customWidth="1"/>
    <col min="15625" max="15625" width="14.625" style="45" customWidth="1"/>
    <col min="15626" max="15626" width="11.625" style="45" customWidth="1"/>
    <col min="15627" max="15868" width="9" style="45" customWidth="1"/>
    <col min="15869" max="15869" width="24.625" style="45" customWidth="1"/>
    <col min="15870" max="15871" width="12.375" style="45"/>
    <col min="15872" max="15872" width="24.625" style="45" customWidth="1"/>
    <col min="15873" max="15875" width="12.375" style="45" customWidth="1"/>
    <col min="15876" max="15876" width="12.875" style="45" customWidth="1"/>
    <col min="15877" max="15877" width="14" style="45" customWidth="1"/>
    <col min="15878" max="15878" width="10.75" style="45" customWidth="1"/>
    <col min="15879" max="15879" width="12.625" style="45" customWidth="1"/>
    <col min="15880" max="15880" width="9" style="45" customWidth="1"/>
    <col min="15881" max="15881" width="14.625" style="45" customWidth="1"/>
    <col min="15882" max="15882" width="11.625" style="45" customWidth="1"/>
    <col min="15883" max="16124" width="9" style="45" customWidth="1"/>
    <col min="16125" max="16125" width="24.625" style="45" customWidth="1"/>
    <col min="16126" max="16127" width="12.375" style="45"/>
    <col min="16128" max="16128" width="24.625" style="45" customWidth="1"/>
    <col min="16129" max="16131" width="12.375" style="45" customWidth="1"/>
    <col min="16132" max="16132" width="12.875" style="45" customWidth="1"/>
    <col min="16133" max="16133" width="14" style="45" customWidth="1"/>
    <col min="16134" max="16134" width="10.75" style="45" customWidth="1"/>
    <col min="16135" max="16135" width="12.625" style="45" customWidth="1"/>
    <col min="16136" max="16136" width="9" style="45" customWidth="1"/>
    <col min="16137" max="16137" width="14.625" style="45" customWidth="1"/>
    <col min="16138" max="16138" width="11.625" style="45" customWidth="1"/>
    <col min="16139" max="16380" width="9" style="45" customWidth="1"/>
    <col min="16381" max="16381" width="24.625" style="45" customWidth="1"/>
    <col min="16382" max="16384" width="12.375" style="45"/>
  </cols>
  <sheetData>
    <row r="1" spans="1:11" s="62" customFormat="1" ht="18" customHeight="1">
      <c r="D1" s="63"/>
      <c r="E1" s="63"/>
      <c r="F1" s="64"/>
    </row>
    <row r="2" spans="1:11" s="65" customFormat="1" ht="27" customHeight="1">
      <c r="A2" s="315" t="s">
        <v>50</v>
      </c>
      <c r="B2" s="315"/>
      <c r="C2" s="315"/>
      <c r="D2" s="315"/>
      <c r="E2" s="315"/>
      <c r="F2" s="315"/>
      <c r="G2" s="315"/>
      <c r="H2" s="315"/>
      <c r="I2" s="315"/>
      <c r="J2" s="315"/>
    </row>
    <row r="3" spans="1:11" s="66" customFormat="1" ht="22.5" customHeight="1">
      <c r="E3" s="67"/>
      <c r="H3" s="316"/>
      <c r="I3" s="316"/>
      <c r="J3" s="316"/>
    </row>
    <row r="4" spans="1:11" s="66" customFormat="1" ht="17.25" customHeight="1">
      <c r="A4" s="317" t="s">
        <v>51</v>
      </c>
      <c r="B4" s="319" t="s">
        <v>52</v>
      </c>
      <c r="C4" s="320"/>
      <c r="D4" s="320"/>
      <c r="E4" s="321"/>
      <c r="F4" s="317" t="s">
        <v>53</v>
      </c>
      <c r="G4" s="319" t="s">
        <v>54</v>
      </c>
      <c r="H4" s="320"/>
      <c r="I4" s="320"/>
      <c r="J4" s="320"/>
      <c r="K4" s="68"/>
    </row>
    <row r="5" spans="1:11" s="66" customFormat="1" ht="17.25" customHeight="1">
      <c r="A5" s="318"/>
      <c r="B5" s="69" t="s">
        <v>24</v>
      </c>
      <c r="C5" s="69" t="s">
        <v>55</v>
      </c>
      <c r="D5" s="69" t="s">
        <v>56</v>
      </c>
      <c r="E5" s="69" t="s">
        <v>57</v>
      </c>
      <c r="F5" s="318"/>
      <c r="G5" s="69" t="s">
        <v>24</v>
      </c>
      <c r="H5" s="69" t="s">
        <v>58</v>
      </c>
      <c r="I5" s="69" t="s">
        <v>56</v>
      </c>
      <c r="J5" s="69" t="s">
        <v>57</v>
      </c>
    </row>
    <row r="6" spans="1:11" s="66" customFormat="1" ht="17.25" customHeight="1">
      <c r="A6" s="70" t="s">
        <v>41</v>
      </c>
      <c r="B6" s="229"/>
      <c r="C6" s="229">
        <v>817593.32307786646</v>
      </c>
      <c r="D6" s="230"/>
      <c r="E6" s="231">
        <f>B6+C6-D6</f>
        <v>817593.32307786646</v>
      </c>
      <c r="F6" s="229" t="s">
        <v>304</v>
      </c>
      <c r="G6" s="229"/>
      <c r="H6" s="229">
        <v>157051.65005168959</v>
      </c>
      <c r="I6" s="229"/>
      <c r="J6" s="231">
        <f>G6+H6-I6</f>
        <v>157051.65005168959</v>
      </c>
    </row>
    <row r="7" spans="1:11" s="66" customFormat="1" ht="17.25" customHeight="1">
      <c r="A7" s="70" t="s">
        <v>303</v>
      </c>
      <c r="B7" s="229"/>
      <c r="C7" s="229"/>
      <c r="D7" s="230"/>
      <c r="E7" s="231">
        <f>B7+C7-D7</f>
        <v>0</v>
      </c>
      <c r="F7" s="229" t="s">
        <v>304</v>
      </c>
      <c r="G7" s="229"/>
      <c r="H7" s="229"/>
      <c r="I7" s="229"/>
      <c r="J7" s="231">
        <f>G7+H7-I7</f>
        <v>0</v>
      </c>
    </row>
    <row r="8" spans="1:11" s="66" customFormat="1" ht="17.25" customHeight="1">
      <c r="A8" s="70" t="s">
        <v>316</v>
      </c>
      <c r="B8" s="229"/>
      <c r="C8" s="229"/>
      <c r="D8" s="230"/>
      <c r="E8" s="231">
        <f>B8+C8-D8</f>
        <v>0</v>
      </c>
      <c r="F8" s="229" t="s">
        <v>304</v>
      </c>
      <c r="G8" s="229"/>
      <c r="H8" s="229"/>
      <c r="I8" s="229"/>
      <c r="J8" s="231">
        <f>G8+H8-I8</f>
        <v>0</v>
      </c>
    </row>
    <row r="9" spans="1:11" s="66" customFormat="1" ht="17.25" customHeight="1">
      <c r="A9" s="70" t="s">
        <v>318</v>
      </c>
      <c r="B9" s="229"/>
      <c r="C9" s="229"/>
      <c r="D9" s="230"/>
      <c r="E9" s="231">
        <f>B9+C9-D9</f>
        <v>0</v>
      </c>
      <c r="F9" s="229" t="s">
        <v>304</v>
      </c>
      <c r="G9" s="229"/>
      <c r="H9" s="229"/>
      <c r="I9" s="229"/>
      <c r="J9" s="231">
        <f>G9+H9-I9</f>
        <v>0</v>
      </c>
    </row>
    <row r="10" spans="1:11" s="66" customFormat="1" ht="17.25" customHeight="1">
      <c r="A10" s="70"/>
      <c r="B10" s="229"/>
      <c r="C10" s="229"/>
      <c r="D10" s="230"/>
      <c r="E10" s="231">
        <f>B10+C10-D10</f>
        <v>0</v>
      </c>
      <c r="F10" s="229"/>
      <c r="G10" s="229"/>
      <c r="H10" s="229"/>
      <c r="I10" s="229"/>
      <c r="J10" s="231">
        <f>G10+H10-I10</f>
        <v>0</v>
      </c>
    </row>
    <row r="11" spans="1:11" s="66" customFormat="1" ht="17.25" customHeight="1">
      <c r="A11" s="69" t="s">
        <v>59</v>
      </c>
      <c r="B11" s="231">
        <f>SUM(B6:B10)</f>
        <v>0</v>
      </c>
      <c r="C11" s="231">
        <f>SUM(C6:C10)</f>
        <v>817593.32307786646</v>
      </c>
      <c r="D11" s="231">
        <f>SUM(D6:D10)</f>
        <v>0</v>
      </c>
      <c r="E11" s="231">
        <f>SUM(E6:E10)</f>
        <v>817593.32307786646</v>
      </c>
      <c r="F11" s="232" t="s">
        <v>40</v>
      </c>
      <c r="G11" s="231">
        <f>SUM(G6:G10)</f>
        <v>0</v>
      </c>
      <c r="H11" s="231">
        <f>SUM(H6:H10)</f>
        <v>157051.65005168959</v>
      </c>
      <c r="I11" s="231">
        <f>SUM(I6:I10)</f>
        <v>0</v>
      </c>
      <c r="J11" s="231">
        <f>SUM(J6:J10)</f>
        <v>157051.65005168959</v>
      </c>
    </row>
    <row r="12" spans="1:11" s="66" customFormat="1" ht="21" customHeight="1">
      <c r="A12" s="73"/>
      <c r="B12" s="74"/>
      <c r="C12" s="74"/>
      <c r="D12" s="74"/>
      <c r="E12" s="73"/>
      <c r="F12" s="73"/>
      <c r="G12" s="74"/>
      <c r="H12" s="74"/>
      <c r="I12" s="74"/>
      <c r="J12" s="73"/>
    </row>
    <row r="13" spans="1:11" ht="24" customHeight="1">
      <c r="A13" s="75"/>
      <c r="B13" s="76"/>
      <c r="C13" s="76"/>
      <c r="D13" s="76"/>
      <c r="E13" s="76"/>
    </row>
  </sheetData>
  <mergeCells count="6">
    <mergeCell ref="A2:J2"/>
    <mergeCell ref="H3:J3"/>
    <mergeCell ref="A4:A5"/>
    <mergeCell ref="B4:E4"/>
    <mergeCell ref="F4:F5"/>
    <mergeCell ref="G4:J4"/>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2"/>
  <sheetViews>
    <sheetView zoomScaleNormal="100" zoomScaleSheetLayoutView="100" workbookViewId="0">
      <selection activeCell="D16" sqref="D16"/>
    </sheetView>
  </sheetViews>
  <sheetFormatPr defaultColWidth="9" defaultRowHeight="11.25"/>
  <cols>
    <col min="1" max="8" width="22.375" style="117" customWidth="1"/>
    <col min="9" max="251" width="9" style="103"/>
    <col min="252" max="252" width="15.5" style="103" customWidth="1"/>
    <col min="253" max="253" width="9" style="103"/>
    <col min="254" max="254" width="11.25" style="103" customWidth="1"/>
    <col min="255" max="255" width="7.75" style="103" customWidth="1"/>
    <col min="256" max="257" width="9" style="103"/>
    <col min="258" max="258" width="9.875" style="103" customWidth="1"/>
    <col min="259" max="507" width="9" style="103"/>
    <col min="508" max="508" width="15.5" style="103" customWidth="1"/>
    <col min="509" max="509" width="9" style="103"/>
    <col min="510" max="510" width="11.25" style="103" customWidth="1"/>
    <col min="511" max="511" width="7.75" style="103" customWidth="1"/>
    <col min="512" max="513" width="9" style="103"/>
    <col min="514" max="514" width="9.875" style="103" customWidth="1"/>
    <col min="515" max="763" width="9" style="103"/>
    <col min="764" max="764" width="15.5" style="103" customWidth="1"/>
    <col min="765" max="765" width="9" style="103"/>
    <col min="766" max="766" width="11.25" style="103" customWidth="1"/>
    <col min="767" max="767" width="7.75" style="103" customWidth="1"/>
    <col min="768" max="769" width="9" style="103"/>
    <col min="770" max="770" width="9.875" style="103" customWidth="1"/>
    <col min="771" max="1019" width="9" style="103"/>
    <col min="1020" max="1020" width="15.5" style="103" customWidth="1"/>
    <col min="1021" max="1021" width="9" style="103"/>
    <col min="1022" max="1022" width="11.25" style="103" customWidth="1"/>
    <col min="1023" max="1023" width="7.75" style="103" customWidth="1"/>
    <col min="1024" max="1025" width="9" style="103"/>
    <col min="1026" max="1026" width="9.875" style="103" customWidth="1"/>
    <col min="1027" max="1275" width="9" style="103"/>
    <col min="1276" max="1276" width="15.5" style="103" customWidth="1"/>
    <col min="1277" max="1277" width="9" style="103"/>
    <col min="1278" max="1278" width="11.25" style="103" customWidth="1"/>
    <col min="1279" max="1279" width="7.75" style="103" customWidth="1"/>
    <col min="1280" max="1281" width="9" style="103"/>
    <col min="1282" max="1282" width="9.875" style="103" customWidth="1"/>
    <col min="1283" max="1531" width="9" style="103"/>
    <col min="1532" max="1532" width="15.5" style="103" customWidth="1"/>
    <col min="1533" max="1533" width="9" style="103"/>
    <col min="1534" max="1534" width="11.25" style="103" customWidth="1"/>
    <col min="1535" max="1535" width="7.75" style="103" customWidth="1"/>
    <col min="1536" max="1537" width="9" style="103"/>
    <col min="1538" max="1538" width="9.875" style="103" customWidth="1"/>
    <col min="1539" max="1787" width="9" style="103"/>
    <col min="1788" max="1788" width="15.5" style="103" customWidth="1"/>
    <col min="1789" max="1789" width="9" style="103"/>
    <col min="1790" max="1790" width="11.25" style="103" customWidth="1"/>
    <col min="1791" max="1791" width="7.75" style="103" customWidth="1"/>
    <col min="1792" max="1793" width="9" style="103"/>
    <col min="1794" max="1794" width="9.875" style="103" customWidth="1"/>
    <col min="1795" max="2043" width="9" style="103"/>
    <col min="2044" max="2044" width="15.5" style="103" customWidth="1"/>
    <col min="2045" max="2045" width="9" style="103"/>
    <col min="2046" max="2046" width="11.25" style="103" customWidth="1"/>
    <col min="2047" max="2047" width="7.75" style="103" customWidth="1"/>
    <col min="2048" max="2049" width="9" style="103"/>
    <col min="2050" max="2050" width="9.875" style="103" customWidth="1"/>
    <col min="2051" max="2299" width="9" style="103"/>
    <col min="2300" max="2300" width="15.5" style="103" customWidth="1"/>
    <col min="2301" max="2301" width="9" style="103"/>
    <col min="2302" max="2302" width="11.25" style="103" customWidth="1"/>
    <col min="2303" max="2303" width="7.75" style="103" customWidth="1"/>
    <col min="2304" max="2305" width="9" style="103"/>
    <col min="2306" max="2306" width="9.875" style="103" customWidth="1"/>
    <col min="2307" max="2555" width="9" style="103"/>
    <col min="2556" max="2556" width="15.5" style="103" customWidth="1"/>
    <col min="2557" max="2557" width="9" style="103"/>
    <col min="2558" max="2558" width="11.25" style="103" customWidth="1"/>
    <col min="2559" max="2559" width="7.75" style="103" customWidth="1"/>
    <col min="2560" max="2561" width="9" style="103"/>
    <col min="2562" max="2562" width="9.875" style="103" customWidth="1"/>
    <col min="2563" max="2811" width="9" style="103"/>
    <col min="2812" max="2812" width="15.5" style="103" customWidth="1"/>
    <col min="2813" max="2813" width="9" style="103"/>
    <col min="2814" max="2814" width="11.25" style="103" customWidth="1"/>
    <col min="2815" max="2815" width="7.75" style="103" customWidth="1"/>
    <col min="2816" max="2817" width="9" style="103"/>
    <col min="2818" max="2818" width="9.875" style="103" customWidth="1"/>
    <col min="2819" max="3067" width="9" style="103"/>
    <col min="3068" max="3068" width="15.5" style="103" customWidth="1"/>
    <col min="3069" max="3069" width="9" style="103"/>
    <col min="3070" max="3070" width="11.25" style="103" customWidth="1"/>
    <col min="3071" max="3071" width="7.75" style="103" customWidth="1"/>
    <col min="3072" max="3073" width="9" style="103"/>
    <col min="3074" max="3074" width="9.875" style="103" customWidth="1"/>
    <col min="3075" max="3323" width="9" style="103"/>
    <col min="3324" max="3324" width="15.5" style="103" customWidth="1"/>
    <col min="3325" max="3325" width="9" style="103"/>
    <col min="3326" max="3326" width="11.25" style="103" customWidth="1"/>
    <col min="3327" max="3327" width="7.75" style="103" customWidth="1"/>
    <col min="3328" max="3329" width="9" style="103"/>
    <col min="3330" max="3330" width="9.875" style="103" customWidth="1"/>
    <col min="3331" max="3579" width="9" style="103"/>
    <col min="3580" max="3580" width="15.5" style="103" customWidth="1"/>
    <col min="3581" max="3581" width="9" style="103"/>
    <col min="3582" max="3582" width="11.25" style="103" customWidth="1"/>
    <col min="3583" max="3583" width="7.75" style="103" customWidth="1"/>
    <col min="3584" max="3585" width="9" style="103"/>
    <col min="3586" max="3586" width="9.875" style="103" customWidth="1"/>
    <col min="3587" max="3835" width="9" style="103"/>
    <col min="3836" max="3836" width="15.5" style="103" customWidth="1"/>
    <col min="3837" max="3837" width="9" style="103"/>
    <col min="3838" max="3838" width="11.25" style="103" customWidth="1"/>
    <col min="3839" max="3839" width="7.75" style="103" customWidth="1"/>
    <col min="3840" max="3841" width="9" style="103"/>
    <col min="3842" max="3842" width="9.875" style="103" customWidth="1"/>
    <col min="3843" max="4091" width="9" style="103"/>
    <col min="4092" max="4092" width="15.5" style="103" customWidth="1"/>
    <col min="4093" max="4093" width="9" style="103"/>
    <col min="4094" max="4094" width="11.25" style="103" customWidth="1"/>
    <col min="4095" max="4095" width="7.75" style="103" customWidth="1"/>
    <col min="4096" max="4097" width="9" style="103"/>
    <col min="4098" max="4098" width="9.875" style="103" customWidth="1"/>
    <col min="4099" max="4347" width="9" style="103"/>
    <col min="4348" max="4348" width="15.5" style="103" customWidth="1"/>
    <col min="4349" max="4349" width="9" style="103"/>
    <col min="4350" max="4350" width="11.25" style="103" customWidth="1"/>
    <col min="4351" max="4351" width="7.75" style="103" customWidth="1"/>
    <col min="4352" max="4353" width="9" style="103"/>
    <col min="4354" max="4354" width="9.875" style="103" customWidth="1"/>
    <col min="4355" max="4603" width="9" style="103"/>
    <col min="4604" max="4604" width="15.5" style="103" customWidth="1"/>
    <col min="4605" max="4605" width="9" style="103"/>
    <col min="4606" max="4606" width="11.25" style="103" customWidth="1"/>
    <col min="4607" max="4607" width="7.75" style="103" customWidth="1"/>
    <col min="4608" max="4609" width="9" style="103"/>
    <col min="4610" max="4610" width="9.875" style="103" customWidth="1"/>
    <col min="4611" max="4859" width="9" style="103"/>
    <col min="4860" max="4860" width="15.5" style="103" customWidth="1"/>
    <col min="4861" max="4861" width="9" style="103"/>
    <col min="4862" max="4862" width="11.25" style="103" customWidth="1"/>
    <col min="4863" max="4863" width="7.75" style="103" customWidth="1"/>
    <col min="4864" max="4865" width="9" style="103"/>
    <col min="4866" max="4866" width="9.875" style="103" customWidth="1"/>
    <col min="4867" max="5115" width="9" style="103"/>
    <col min="5116" max="5116" width="15.5" style="103" customWidth="1"/>
    <col min="5117" max="5117" width="9" style="103"/>
    <col min="5118" max="5118" width="11.25" style="103" customWidth="1"/>
    <col min="5119" max="5119" width="7.75" style="103" customWidth="1"/>
    <col min="5120" max="5121" width="9" style="103"/>
    <col min="5122" max="5122" width="9.875" style="103" customWidth="1"/>
    <col min="5123" max="5371" width="9" style="103"/>
    <col min="5372" max="5372" width="15.5" style="103" customWidth="1"/>
    <col min="5373" max="5373" width="9" style="103"/>
    <col min="5374" max="5374" width="11.25" style="103" customWidth="1"/>
    <col min="5375" max="5375" width="7.75" style="103" customWidth="1"/>
    <col min="5376" max="5377" width="9" style="103"/>
    <col min="5378" max="5378" width="9.875" style="103" customWidth="1"/>
    <col min="5379" max="5627" width="9" style="103"/>
    <col min="5628" max="5628" width="15.5" style="103" customWidth="1"/>
    <col min="5629" max="5629" width="9" style="103"/>
    <col min="5630" max="5630" width="11.25" style="103" customWidth="1"/>
    <col min="5631" max="5631" width="7.75" style="103" customWidth="1"/>
    <col min="5632" max="5633" width="9" style="103"/>
    <col min="5634" max="5634" width="9.875" style="103" customWidth="1"/>
    <col min="5635" max="5883" width="9" style="103"/>
    <col min="5884" max="5884" width="15.5" style="103" customWidth="1"/>
    <col min="5885" max="5885" width="9" style="103"/>
    <col min="5886" max="5886" width="11.25" style="103" customWidth="1"/>
    <col min="5887" max="5887" width="7.75" style="103" customWidth="1"/>
    <col min="5888" max="5889" width="9" style="103"/>
    <col min="5890" max="5890" width="9.875" style="103" customWidth="1"/>
    <col min="5891" max="6139" width="9" style="103"/>
    <col min="6140" max="6140" width="15.5" style="103" customWidth="1"/>
    <col min="6141" max="6141" width="9" style="103"/>
    <col min="6142" max="6142" width="11.25" style="103" customWidth="1"/>
    <col min="6143" max="6143" width="7.75" style="103" customWidth="1"/>
    <col min="6144" max="6145" width="9" style="103"/>
    <col min="6146" max="6146" width="9.875" style="103" customWidth="1"/>
    <col min="6147" max="6395" width="9" style="103"/>
    <col min="6396" max="6396" width="15.5" style="103" customWidth="1"/>
    <col min="6397" max="6397" width="9" style="103"/>
    <col min="6398" max="6398" width="11.25" style="103" customWidth="1"/>
    <col min="6399" max="6399" width="7.75" style="103" customWidth="1"/>
    <col min="6400" max="6401" width="9" style="103"/>
    <col min="6402" max="6402" width="9.875" style="103" customWidth="1"/>
    <col min="6403" max="6651" width="9" style="103"/>
    <col min="6652" max="6652" width="15.5" style="103" customWidth="1"/>
    <col min="6653" max="6653" width="9" style="103"/>
    <col min="6654" max="6654" width="11.25" style="103" customWidth="1"/>
    <col min="6655" max="6655" width="7.75" style="103" customWidth="1"/>
    <col min="6656" max="6657" width="9" style="103"/>
    <col min="6658" max="6658" width="9.875" style="103" customWidth="1"/>
    <col min="6659" max="6907" width="9" style="103"/>
    <col min="6908" max="6908" width="15.5" style="103" customWidth="1"/>
    <col min="6909" max="6909" width="9" style="103"/>
    <col min="6910" max="6910" width="11.25" style="103" customWidth="1"/>
    <col min="6911" max="6911" width="7.75" style="103" customWidth="1"/>
    <col min="6912" max="6913" width="9" style="103"/>
    <col min="6914" max="6914" width="9.875" style="103" customWidth="1"/>
    <col min="6915" max="7163" width="9" style="103"/>
    <col min="7164" max="7164" width="15.5" style="103" customWidth="1"/>
    <col min="7165" max="7165" width="9" style="103"/>
    <col min="7166" max="7166" width="11.25" style="103" customWidth="1"/>
    <col min="7167" max="7167" width="7.75" style="103" customWidth="1"/>
    <col min="7168" max="7169" width="9" style="103"/>
    <col min="7170" max="7170" width="9.875" style="103" customWidth="1"/>
    <col min="7171" max="7419" width="9" style="103"/>
    <col min="7420" max="7420" width="15.5" style="103" customWidth="1"/>
    <col min="7421" max="7421" width="9" style="103"/>
    <col min="7422" max="7422" width="11.25" style="103" customWidth="1"/>
    <col min="7423" max="7423" width="7.75" style="103" customWidth="1"/>
    <col min="7424" max="7425" width="9" style="103"/>
    <col min="7426" max="7426" width="9.875" style="103" customWidth="1"/>
    <col min="7427" max="7675" width="9" style="103"/>
    <col min="7676" max="7676" width="15.5" style="103" customWidth="1"/>
    <col min="7677" max="7677" width="9" style="103"/>
    <col min="7678" max="7678" width="11.25" style="103" customWidth="1"/>
    <col min="7679" max="7679" width="7.75" style="103" customWidth="1"/>
    <col min="7680" max="7681" width="9" style="103"/>
    <col min="7682" max="7682" width="9.875" style="103" customWidth="1"/>
    <col min="7683" max="7931" width="9" style="103"/>
    <col min="7932" max="7932" width="15.5" style="103" customWidth="1"/>
    <col min="7933" max="7933" width="9" style="103"/>
    <col min="7934" max="7934" width="11.25" style="103" customWidth="1"/>
    <col min="7935" max="7935" width="7.75" style="103" customWidth="1"/>
    <col min="7936" max="7937" width="9" style="103"/>
    <col min="7938" max="7938" width="9.875" style="103" customWidth="1"/>
    <col min="7939" max="8187" width="9" style="103"/>
    <col min="8188" max="8188" width="15.5" style="103" customWidth="1"/>
    <col min="8189" max="8189" width="9" style="103"/>
    <col min="8190" max="8190" width="11.25" style="103" customWidth="1"/>
    <col min="8191" max="8191" width="7.75" style="103" customWidth="1"/>
    <col min="8192" max="8193" width="9" style="103"/>
    <col min="8194" max="8194" width="9.875" style="103" customWidth="1"/>
    <col min="8195" max="8443" width="9" style="103"/>
    <col min="8444" max="8444" width="15.5" style="103" customWidth="1"/>
    <col min="8445" max="8445" width="9" style="103"/>
    <col min="8446" max="8446" width="11.25" style="103" customWidth="1"/>
    <col min="8447" max="8447" width="7.75" style="103" customWidth="1"/>
    <col min="8448" max="8449" width="9" style="103"/>
    <col min="8450" max="8450" width="9.875" style="103" customWidth="1"/>
    <col min="8451" max="8699" width="9" style="103"/>
    <col min="8700" max="8700" width="15.5" style="103" customWidth="1"/>
    <col min="8701" max="8701" width="9" style="103"/>
    <col min="8702" max="8702" width="11.25" style="103" customWidth="1"/>
    <col min="8703" max="8703" width="7.75" style="103" customWidth="1"/>
    <col min="8704" max="8705" width="9" style="103"/>
    <col min="8706" max="8706" width="9.875" style="103" customWidth="1"/>
    <col min="8707" max="8955" width="9" style="103"/>
    <col min="8956" max="8956" width="15.5" style="103" customWidth="1"/>
    <col min="8957" max="8957" width="9" style="103"/>
    <col min="8958" max="8958" width="11.25" style="103" customWidth="1"/>
    <col min="8959" max="8959" width="7.75" style="103" customWidth="1"/>
    <col min="8960" max="8961" width="9" style="103"/>
    <col min="8962" max="8962" width="9.875" style="103" customWidth="1"/>
    <col min="8963" max="9211" width="9" style="103"/>
    <col min="9212" max="9212" width="15.5" style="103" customWidth="1"/>
    <col min="9213" max="9213" width="9" style="103"/>
    <col min="9214" max="9214" width="11.25" style="103" customWidth="1"/>
    <col min="9215" max="9215" width="7.75" style="103" customWidth="1"/>
    <col min="9216" max="9217" width="9" style="103"/>
    <col min="9218" max="9218" width="9.875" style="103" customWidth="1"/>
    <col min="9219" max="9467" width="9" style="103"/>
    <col min="9468" max="9468" width="15.5" style="103" customWidth="1"/>
    <col min="9469" max="9469" width="9" style="103"/>
    <col min="9470" max="9470" width="11.25" style="103" customWidth="1"/>
    <col min="9471" max="9471" width="7.75" style="103" customWidth="1"/>
    <col min="9472" max="9473" width="9" style="103"/>
    <col min="9474" max="9474" width="9.875" style="103" customWidth="1"/>
    <col min="9475" max="9723" width="9" style="103"/>
    <col min="9724" max="9724" width="15.5" style="103" customWidth="1"/>
    <col min="9725" max="9725" width="9" style="103"/>
    <col min="9726" max="9726" width="11.25" style="103" customWidth="1"/>
    <col min="9727" max="9727" width="7.75" style="103" customWidth="1"/>
    <col min="9728" max="9729" width="9" style="103"/>
    <col min="9730" max="9730" width="9.875" style="103" customWidth="1"/>
    <col min="9731" max="9979" width="9" style="103"/>
    <col min="9980" max="9980" width="15.5" style="103" customWidth="1"/>
    <col min="9981" max="9981" width="9" style="103"/>
    <col min="9982" max="9982" width="11.25" style="103" customWidth="1"/>
    <col min="9983" max="9983" width="7.75" style="103" customWidth="1"/>
    <col min="9984" max="9985" width="9" style="103"/>
    <col min="9986" max="9986" width="9.875" style="103" customWidth="1"/>
    <col min="9987" max="10235" width="9" style="103"/>
    <col min="10236" max="10236" width="15.5" style="103" customWidth="1"/>
    <col min="10237" max="10237" width="9" style="103"/>
    <col min="10238" max="10238" width="11.25" style="103" customWidth="1"/>
    <col min="10239" max="10239" width="7.75" style="103" customWidth="1"/>
    <col min="10240" max="10241" width="9" style="103"/>
    <col min="10242" max="10242" width="9.875" style="103" customWidth="1"/>
    <col min="10243" max="10491" width="9" style="103"/>
    <col min="10492" max="10492" width="15.5" style="103" customWidth="1"/>
    <col min="10493" max="10493" width="9" style="103"/>
    <col min="10494" max="10494" width="11.25" style="103" customWidth="1"/>
    <col min="10495" max="10495" width="7.75" style="103" customWidth="1"/>
    <col min="10496" max="10497" width="9" style="103"/>
    <col min="10498" max="10498" width="9.875" style="103" customWidth="1"/>
    <col min="10499" max="10747" width="9" style="103"/>
    <col min="10748" max="10748" width="15.5" style="103" customWidth="1"/>
    <col min="10749" max="10749" width="9" style="103"/>
    <col min="10750" max="10750" width="11.25" style="103" customWidth="1"/>
    <col min="10751" max="10751" width="7.75" style="103" customWidth="1"/>
    <col min="10752" max="10753" width="9" style="103"/>
    <col min="10754" max="10754" width="9.875" style="103" customWidth="1"/>
    <col min="10755" max="11003" width="9" style="103"/>
    <col min="11004" max="11004" width="15.5" style="103" customWidth="1"/>
    <col min="11005" max="11005" width="9" style="103"/>
    <col min="11006" max="11006" width="11.25" style="103" customWidth="1"/>
    <col min="11007" max="11007" width="7.75" style="103" customWidth="1"/>
    <col min="11008" max="11009" width="9" style="103"/>
    <col min="11010" max="11010" width="9.875" style="103" customWidth="1"/>
    <col min="11011" max="11259" width="9" style="103"/>
    <col min="11260" max="11260" width="15.5" style="103" customWidth="1"/>
    <col min="11261" max="11261" width="9" style="103"/>
    <col min="11262" max="11262" width="11.25" style="103" customWidth="1"/>
    <col min="11263" max="11263" width="7.75" style="103" customWidth="1"/>
    <col min="11264" max="11265" width="9" style="103"/>
    <col min="11266" max="11266" width="9.875" style="103" customWidth="1"/>
    <col min="11267" max="11515" width="9" style="103"/>
    <col min="11516" max="11516" width="15.5" style="103" customWidth="1"/>
    <col min="11517" max="11517" width="9" style="103"/>
    <col min="11518" max="11518" width="11.25" style="103" customWidth="1"/>
    <col min="11519" max="11519" width="7.75" style="103" customWidth="1"/>
    <col min="11520" max="11521" width="9" style="103"/>
    <col min="11522" max="11522" width="9.875" style="103" customWidth="1"/>
    <col min="11523" max="11771" width="9" style="103"/>
    <col min="11772" max="11772" width="15.5" style="103" customWidth="1"/>
    <col min="11773" max="11773" width="9" style="103"/>
    <col min="11774" max="11774" width="11.25" style="103" customWidth="1"/>
    <col min="11775" max="11775" width="7.75" style="103" customWidth="1"/>
    <col min="11776" max="11777" width="9" style="103"/>
    <col min="11778" max="11778" width="9.875" style="103" customWidth="1"/>
    <col min="11779" max="12027" width="9" style="103"/>
    <col min="12028" max="12028" width="15.5" style="103" customWidth="1"/>
    <col min="12029" max="12029" width="9" style="103"/>
    <col min="12030" max="12030" width="11.25" style="103" customWidth="1"/>
    <col min="12031" max="12031" width="7.75" style="103" customWidth="1"/>
    <col min="12032" max="12033" width="9" style="103"/>
    <col min="12034" max="12034" width="9.875" style="103" customWidth="1"/>
    <col min="12035" max="12283" width="9" style="103"/>
    <col min="12284" max="12284" width="15.5" style="103" customWidth="1"/>
    <col min="12285" max="12285" width="9" style="103"/>
    <col min="12286" max="12286" width="11.25" style="103" customWidth="1"/>
    <col min="12287" max="12287" width="7.75" style="103" customWidth="1"/>
    <col min="12288" max="12289" width="9" style="103"/>
    <col min="12290" max="12290" width="9.875" style="103" customWidth="1"/>
    <col min="12291" max="12539" width="9" style="103"/>
    <col min="12540" max="12540" width="15.5" style="103" customWidth="1"/>
    <col min="12541" max="12541" width="9" style="103"/>
    <col min="12542" max="12542" width="11.25" style="103" customWidth="1"/>
    <col min="12543" max="12543" width="7.75" style="103" customWidth="1"/>
    <col min="12544" max="12545" width="9" style="103"/>
    <col min="12546" max="12546" width="9.875" style="103" customWidth="1"/>
    <col min="12547" max="12795" width="9" style="103"/>
    <col min="12796" max="12796" width="15.5" style="103" customWidth="1"/>
    <col min="12797" max="12797" width="9" style="103"/>
    <col min="12798" max="12798" width="11.25" style="103" customWidth="1"/>
    <col min="12799" max="12799" width="7.75" style="103" customWidth="1"/>
    <col min="12800" max="12801" width="9" style="103"/>
    <col min="12802" max="12802" width="9.875" style="103" customWidth="1"/>
    <col min="12803" max="13051" width="9" style="103"/>
    <col min="13052" max="13052" width="15.5" style="103" customWidth="1"/>
    <col min="13053" max="13053" width="9" style="103"/>
    <col min="13054" max="13054" width="11.25" style="103" customWidth="1"/>
    <col min="13055" max="13055" width="7.75" style="103" customWidth="1"/>
    <col min="13056" max="13057" width="9" style="103"/>
    <col min="13058" max="13058" width="9.875" style="103" customWidth="1"/>
    <col min="13059" max="13307" width="9" style="103"/>
    <col min="13308" max="13308" width="15.5" style="103" customWidth="1"/>
    <col min="13309" max="13309" width="9" style="103"/>
    <col min="13310" max="13310" width="11.25" style="103" customWidth="1"/>
    <col min="13311" max="13311" width="7.75" style="103" customWidth="1"/>
    <col min="13312" max="13313" width="9" style="103"/>
    <col min="13314" max="13314" width="9.875" style="103" customWidth="1"/>
    <col min="13315" max="13563" width="9" style="103"/>
    <col min="13564" max="13564" width="15.5" style="103" customWidth="1"/>
    <col min="13565" max="13565" width="9" style="103"/>
    <col min="13566" max="13566" width="11.25" style="103" customWidth="1"/>
    <col min="13567" max="13567" width="7.75" style="103" customWidth="1"/>
    <col min="13568" max="13569" width="9" style="103"/>
    <col min="13570" max="13570" width="9.875" style="103" customWidth="1"/>
    <col min="13571" max="13819" width="9" style="103"/>
    <col min="13820" max="13820" width="15.5" style="103" customWidth="1"/>
    <col min="13821" max="13821" width="9" style="103"/>
    <col min="13822" max="13822" width="11.25" style="103" customWidth="1"/>
    <col min="13823" max="13823" width="7.75" style="103" customWidth="1"/>
    <col min="13824" max="13825" width="9" style="103"/>
    <col min="13826" max="13826" width="9.875" style="103" customWidth="1"/>
    <col min="13827" max="14075" width="9" style="103"/>
    <col min="14076" max="14076" width="15.5" style="103" customWidth="1"/>
    <col min="14077" max="14077" width="9" style="103"/>
    <col min="14078" max="14078" width="11.25" style="103" customWidth="1"/>
    <col min="14079" max="14079" width="7.75" style="103" customWidth="1"/>
    <col min="14080" max="14081" width="9" style="103"/>
    <col min="14082" max="14082" width="9.875" style="103" customWidth="1"/>
    <col min="14083" max="14331" width="9" style="103"/>
    <col min="14332" max="14332" width="15.5" style="103" customWidth="1"/>
    <col min="14333" max="14333" width="9" style="103"/>
    <col min="14334" max="14334" width="11.25" style="103" customWidth="1"/>
    <col min="14335" max="14335" width="7.75" style="103" customWidth="1"/>
    <col min="14336" max="14337" width="9" style="103"/>
    <col min="14338" max="14338" width="9.875" style="103" customWidth="1"/>
    <col min="14339" max="14587" width="9" style="103"/>
    <col min="14588" max="14588" width="15.5" style="103" customWidth="1"/>
    <col min="14589" max="14589" width="9" style="103"/>
    <col min="14590" max="14590" width="11.25" style="103" customWidth="1"/>
    <col min="14591" max="14591" width="7.75" style="103" customWidth="1"/>
    <col min="14592" max="14593" width="9" style="103"/>
    <col min="14594" max="14594" width="9.875" style="103" customWidth="1"/>
    <col min="14595" max="14843" width="9" style="103"/>
    <col min="14844" max="14844" width="15.5" style="103" customWidth="1"/>
    <col min="14845" max="14845" width="9" style="103"/>
    <col min="14846" max="14846" width="11.25" style="103" customWidth="1"/>
    <col min="14847" max="14847" width="7.75" style="103" customWidth="1"/>
    <col min="14848" max="14849" width="9" style="103"/>
    <col min="14850" max="14850" width="9.875" style="103" customWidth="1"/>
    <col min="14851" max="15099" width="9" style="103"/>
    <col min="15100" max="15100" width="15.5" style="103" customWidth="1"/>
    <col min="15101" max="15101" width="9" style="103"/>
    <col min="15102" max="15102" width="11.25" style="103" customWidth="1"/>
    <col min="15103" max="15103" width="7.75" style="103" customWidth="1"/>
    <col min="15104" max="15105" width="9" style="103"/>
    <col min="15106" max="15106" width="9.875" style="103" customWidth="1"/>
    <col min="15107" max="15355" width="9" style="103"/>
    <col min="15356" max="15356" width="15.5" style="103" customWidth="1"/>
    <col min="15357" max="15357" width="9" style="103"/>
    <col min="15358" max="15358" width="11.25" style="103" customWidth="1"/>
    <col min="15359" max="15359" width="7.75" style="103" customWidth="1"/>
    <col min="15360" max="15361" width="9" style="103"/>
    <col min="15362" max="15362" width="9.875" style="103" customWidth="1"/>
    <col min="15363" max="15611" width="9" style="103"/>
    <col min="15612" max="15612" width="15.5" style="103" customWidth="1"/>
    <col min="15613" max="15613" width="9" style="103"/>
    <col min="15614" max="15614" width="11.25" style="103" customWidth="1"/>
    <col min="15615" max="15615" width="7.75" style="103" customWidth="1"/>
    <col min="15616" max="15617" width="9" style="103"/>
    <col min="15618" max="15618" width="9.875" style="103" customWidth="1"/>
    <col min="15619" max="15867" width="9" style="103"/>
    <col min="15868" max="15868" width="15.5" style="103" customWidth="1"/>
    <col min="15869" max="15869" width="9" style="103"/>
    <col min="15870" max="15870" width="11.25" style="103" customWidth="1"/>
    <col min="15871" max="15871" width="7.75" style="103" customWidth="1"/>
    <col min="15872" max="15873" width="9" style="103"/>
    <col min="15874" max="15874" width="9.875" style="103" customWidth="1"/>
    <col min="15875" max="16123" width="9" style="103"/>
    <col min="16124" max="16124" width="15.5" style="103" customWidth="1"/>
    <col min="16125" max="16125" width="9" style="103"/>
    <col min="16126" max="16126" width="11.25" style="103" customWidth="1"/>
    <col min="16127" max="16127" width="7.75" style="103" customWidth="1"/>
    <col min="16128" max="16129" width="9" style="103"/>
    <col min="16130" max="16130" width="9.875" style="103" customWidth="1"/>
    <col min="16131" max="16384" width="9" style="103"/>
  </cols>
  <sheetData>
    <row r="1" spans="1:17" s="62" customFormat="1" ht="18" customHeight="1">
      <c r="B1" s="111"/>
      <c r="C1" s="111"/>
      <c r="D1" s="78"/>
      <c r="E1" s="111"/>
      <c r="F1" s="78"/>
      <c r="G1" s="77"/>
      <c r="H1" s="78"/>
      <c r="I1" s="77"/>
      <c r="K1" s="77"/>
      <c r="M1" s="77"/>
      <c r="O1" s="77"/>
      <c r="Q1" s="77"/>
    </row>
    <row r="2" spans="1:17" s="112" customFormat="1" ht="29.25" customHeight="1">
      <c r="A2" s="322" t="s">
        <v>323</v>
      </c>
      <c r="B2" s="322"/>
      <c r="C2" s="322"/>
      <c r="D2" s="322"/>
      <c r="E2" s="322"/>
      <c r="F2" s="322"/>
      <c r="G2" s="322"/>
      <c r="H2" s="322"/>
    </row>
    <row r="3" spans="1:17" s="114" customFormat="1" ht="21.75" customHeight="1">
      <c r="A3" s="204" t="s">
        <v>329</v>
      </c>
      <c r="B3" s="90" t="s">
        <v>330</v>
      </c>
      <c r="C3" s="204" t="s">
        <v>342</v>
      </c>
      <c r="D3" s="90" t="s">
        <v>331</v>
      </c>
      <c r="E3" s="90" t="s">
        <v>332</v>
      </c>
      <c r="F3" s="90" t="s">
        <v>333</v>
      </c>
      <c r="G3" s="90" t="s">
        <v>334</v>
      </c>
      <c r="H3" s="90" t="s">
        <v>335</v>
      </c>
    </row>
    <row r="4" spans="1:17" s="114" customFormat="1" ht="20.100000000000001" customHeight="1">
      <c r="A4" s="115"/>
      <c r="B4" s="115"/>
      <c r="C4" s="115"/>
      <c r="D4" s="115"/>
      <c r="E4" s="90"/>
      <c r="F4" s="116"/>
      <c r="G4" s="90"/>
      <c r="H4" s="90"/>
    </row>
    <row r="5" spans="1:17" s="114" customFormat="1" ht="20.100000000000001" customHeight="1">
      <c r="A5" s="115"/>
      <c r="B5" s="115"/>
      <c r="C5" s="115"/>
      <c r="D5" s="115"/>
      <c r="E5" s="90"/>
      <c r="F5" s="116"/>
      <c r="G5" s="90"/>
      <c r="H5" s="90"/>
    </row>
    <row r="6" spans="1:17" s="114" customFormat="1" ht="20.100000000000001" customHeight="1">
      <c r="A6" s="115"/>
      <c r="B6" s="115"/>
      <c r="C6" s="115"/>
      <c r="D6" s="115"/>
      <c r="E6" s="90"/>
      <c r="F6" s="116"/>
      <c r="G6" s="90"/>
      <c r="H6" s="90"/>
    </row>
    <row r="7" spans="1:17" s="114" customFormat="1" ht="20.100000000000001" customHeight="1">
      <c r="A7" s="115"/>
      <c r="B7" s="115"/>
      <c r="C7" s="115"/>
      <c r="D7" s="115"/>
      <c r="E7" s="90"/>
      <c r="F7" s="116"/>
      <c r="G7" s="90"/>
      <c r="H7" s="90"/>
    </row>
    <row r="8" spans="1:17" s="114" customFormat="1" ht="20.100000000000001" customHeight="1">
      <c r="A8" s="115"/>
      <c r="B8" s="115"/>
      <c r="C8" s="115"/>
      <c r="D8" s="115"/>
      <c r="E8" s="90"/>
      <c r="F8" s="116"/>
      <c r="G8" s="90"/>
      <c r="H8" s="90"/>
    </row>
    <row r="9" spans="1:17" s="114" customFormat="1" ht="20.100000000000001" customHeight="1">
      <c r="A9" s="115"/>
      <c r="B9" s="115"/>
      <c r="C9" s="115"/>
      <c r="D9" s="115"/>
      <c r="E9" s="90"/>
      <c r="F9" s="116"/>
      <c r="G9" s="90"/>
      <c r="H9" s="90"/>
    </row>
    <row r="10" spans="1:17" s="114" customFormat="1" ht="20.100000000000001" customHeight="1">
      <c r="A10" s="115"/>
      <c r="B10" s="115"/>
      <c r="C10" s="115"/>
      <c r="D10" s="115"/>
      <c r="E10" s="90"/>
      <c r="F10" s="116"/>
      <c r="G10" s="90"/>
      <c r="H10" s="90"/>
    </row>
    <row r="11" spans="1:17" s="114" customFormat="1" ht="20.100000000000001" customHeight="1">
      <c r="A11" s="115"/>
      <c r="B11" s="115"/>
      <c r="C11" s="115"/>
      <c r="D11" s="115"/>
      <c r="E11" s="90"/>
      <c r="F11" s="116"/>
      <c r="G11" s="90"/>
      <c r="H11" s="90"/>
    </row>
    <row r="12" spans="1:17" s="114" customFormat="1" ht="20.100000000000001" customHeight="1">
      <c r="A12" s="90" t="s">
        <v>59</v>
      </c>
      <c r="B12" s="72"/>
      <c r="C12" s="72"/>
      <c r="D12" s="72"/>
      <c r="E12" s="72"/>
      <c r="F12" s="72"/>
      <c r="G12" s="72"/>
      <c r="H12" s="72"/>
    </row>
  </sheetData>
  <mergeCells count="1">
    <mergeCell ref="A2:H2"/>
  </mergeCells>
  <phoneticPr fontId="1" type="noConversion"/>
  <pageMargins left="0.7" right="0.7" top="0.75" bottom="0.75" header="0.3" footer="0.3"/>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A76"/>
  <sheetViews>
    <sheetView tabSelected="1" zoomScaleNormal="100" zoomScaleSheetLayoutView="100" workbookViewId="0">
      <selection activeCell="G8" sqref="G8"/>
    </sheetView>
  </sheetViews>
  <sheetFormatPr defaultColWidth="9" defaultRowHeight="11.25"/>
  <cols>
    <col min="1" max="5" width="15.625" style="117" customWidth="1"/>
    <col min="6" max="6" width="18.5" style="117" customWidth="1"/>
    <col min="7" max="13" width="15.625" style="117" customWidth="1"/>
    <col min="14" max="15" width="17.75" style="117" customWidth="1"/>
    <col min="16" max="20" width="15.625" style="117" customWidth="1"/>
    <col min="21" max="21" width="16.75" style="266" customWidth="1"/>
    <col min="22" max="22" width="12.375" style="117" customWidth="1"/>
    <col min="23" max="23" width="9" style="117"/>
    <col min="24" max="24" width="10.5" style="117" bestFit="1" customWidth="1"/>
    <col min="25" max="16384" width="9" style="117"/>
  </cols>
  <sheetData>
    <row r="2" spans="1:27" s="118" customFormat="1" ht="30" customHeight="1">
      <c r="A2" s="323" t="s">
        <v>336</v>
      </c>
      <c r="B2" s="323"/>
      <c r="C2" s="323"/>
      <c r="D2" s="323"/>
      <c r="E2" s="323"/>
      <c r="F2" s="323"/>
      <c r="G2" s="323"/>
      <c r="H2" s="323"/>
      <c r="I2" s="323"/>
      <c r="J2" s="323"/>
      <c r="K2" s="323"/>
      <c r="L2" s="323"/>
      <c r="M2" s="323"/>
      <c r="N2" s="323"/>
      <c r="O2" s="323"/>
      <c r="P2" s="323"/>
      <c r="Q2" s="323"/>
      <c r="R2" s="323"/>
      <c r="S2" s="324"/>
      <c r="T2" s="253"/>
      <c r="U2" s="269"/>
    </row>
    <row r="3" spans="1:27" s="118" customFormat="1" ht="22.5" customHeight="1">
      <c r="A3" s="119"/>
      <c r="B3" s="119"/>
      <c r="C3" s="205"/>
      <c r="D3" s="119"/>
      <c r="E3" s="119"/>
      <c r="F3" s="119"/>
      <c r="G3" s="119"/>
      <c r="H3" s="205"/>
      <c r="I3" s="205"/>
      <c r="J3" s="205"/>
      <c r="K3" s="119"/>
      <c r="L3" s="205"/>
      <c r="M3" s="119"/>
      <c r="N3" s="279"/>
      <c r="O3" s="279"/>
      <c r="P3" s="205"/>
      <c r="Q3" s="119"/>
      <c r="R3" s="120"/>
      <c r="S3" s="274">
        <v>44196</v>
      </c>
      <c r="T3" s="275">
        <v>44561</v>
      </c>
    </row>
    <row r="4" spans="1:27" ht="22.5" customHeight="1">
      <c r="A4" s="204" t="s">
        <v>329</v>
      </c>
      <c r="B4" s="204" t="s">
        <v>330</v>
      </c>
      <c r="C4" s="204" t="s">
        <v>342</v>
      </c>
      <c r="D4" s="204" t="s">
        <v>331</v>
      </c>
      <c r="E4" s="204" t="s">
        <v>332</v>
      </c>
      <c r="F4" s="204" t="s">
        <v>344</v>
      </c>
      <c r="G4" s="204" t="s">
        <v>334</v>
      </c>
      <c r="H4" s="204" t="s">
        <v>337</v>
      </c>
      <c r="I4" s="204" t="s">
        <v>345</v>
      </c>
      <c r="J4" s="204" t="s">
        <v>338</v>
      </c>
      <c r="K4" s="122" t="s">
        <v>339</v>
      </c>
      <c r="L4" s="206" t="s">
        <v>348</v>
      </c>
      <c r="M4" s="122" t="s">
        <v>370</v>
      </c>
      <c r="N4" s="280" t="s">
        <v>369</v>
      </c>
      <c r="O4" s="280" t="s">
        <v>371</v>
      </c>
      <c r="P4" s="206" t="s">
        <v>347</v>
      </c>
      <c r="Q4" s="122" t="s">
        <v>346</v>
      </c>
      <c r="R4" s="122" t="s">
        <v>374</v>
      </c>
      <c r="S4" s="254" t="s">
        <v>361</v>
      </c>
      <c r="T4" s="271" t="s">
        <v>362</v>
      </c>
      <c r="U4" s="272" t="s">
        <v>363</v>
      </c>
      <c r="V4" s="272" t="s">
        <v>368</v>
      </c>
    </row>
    <row r="5" spans="1:27" ht="20.100000000000001" customHeight="1">
      <c r="A5" s="123" t="s">
        <v>340</v>
      </c>
      <c r="B5" s="123" t="s">
        <v>341</v>
      </c>
      <c r="C5" s="123" t="s">
        <v>343</v>
      </c>
      <c r="D5" s="256">
        <v>44348</v>
      </c>
      <c r="E5" s="256">
        <v>46173</v>
      </c>
      <c r="F5" s="257">
        <v>600000</v>
      </c>
      <c r="G5" s="270" t="s">
        <v>360</v>
      </c>
      <c r="H5" s="125">
        <v>10000</v>
      </c>
      <c r="I5" s="125">
        <v>60</v>
      </c>
      <c r="J5" s="259">
        <v>4.7500000000000001E-2</v>
      </c>
      <c r="K5" s="260">
        <f>J5/12</f>
        <v>3.9583333333333337E-3</v>
      </c>
      <c r="L5" s="260"/>
      <c r="M5" s="263">
        <f>PV(K5,I5,-H5,0,1)+L5</f>
        <v>535247.13153823046</v>
      </c>
      <c r="N5" s="263"/>
      <c r="O5" s="263"/>
      <c r="P5" s="261"/>
      <c r="Q5" s="257">
        <f>H5*I5</f>
        <v>600000</v>
      </c>
      <c r="R5" s="207">
        <f>Q5-M5</f>
        <v>64752.86846176954</v>
      </c>
      <c r="S5" s="255">
        <v>1</v>
      </c>
      <c r="T5" s="271">
        <f>MIN(DATEDIF($S$3,$T$3,"m"),DATEDIF(D5,$T$3,"m")+1)</f>
        <v>7</v>
      </c>
      <c r="U5" s="271">
        <f>-CUMIPMT(K5,I5,Q5-R5,S5,T5,1)</f>
        <v>12001.826591659985</v>
      </c>
      <c r="V5" s="271">
        <v>70000</v>
      </c>
    </row>
    <row r="6" spans="1:27" ht="20.100000000000001" customHeight="1">
      <c r="A6" s="123" t="s">
        <v>357</v>
      </c>
      <c r="B6" s="123" t="s">
        <v>358</v>
      </c>
      <c r="C6" s="123" t="s">
        <v>343</v>
      </c>
      <c r="D6" s="256">
        <v>43647</v>
      </c>
      <c r="E6" s="256">
        <v>45107</v>
      </c>
      <c r="F6" s="257">
        <v>480000</v>
      </c>
      <c r="G6" s="270" t="s">
        <v>359</v>
      </c>
      <c r="H6" s="125">
        <v>10000</v>
      </c>
      <c r="I6" s="125">
        <v>30</v>
      </c>
      <c r="J6" s="259">
        <v>4.7500000000000001E-2</v>
      </c>
      <c r="K6" s="260">
        <f>J6/12</f>
        <v>3.9583333333333337E-3</v>
      </c>
      <c r="L6" s="125"/>
      <c r="M6" s="263">
        <f>PV(K6,I6,-H6,0,0)+L6</f>
        <v>282346.191539636</v>
      </c>
      <c r="N6" s="263"/>
      <c r="O6" s="263"/>
      <c r="P6" s="125"/>
      <c r="Q6" s="257">
        <f>H6*I6</f>
        <v>300000</v>
      </c>
      <c r="R6" s="255">
        <f>Q6-M6</f>
        <v>17653.808460364002</v>
      </c>
      <c r="S6" s="255">
        <v>1</v>
      </c>
      <c r="T6" s="271">
        <f>MIN(DATEDIF($S$3,$T$3,"m"),DATEDIF(D6,$T$3,"m"))</f>
        <v>12</v>
      </c>
      <c r="U6" s="271">
        <f>-CUMIPMT(K6,I6,Q6-R6,S6,T6,0)</f>
        <v>11060.029991325195</v>
      </c>
      <c r="V6" s="271">
        <v>120000</v>
      </c>
    </row>
    <row r="7" spans="1:27" ht="20.100000000000001" customHeight="1">
      <c r="A7" s="123"/>
      <c r="B7" s="123"/>
      <c r="C7" s="123"/>
      <c r="D7" s="122"/>
      <c r="E7" s="122"/>
      <c r="F7" s="257"/>
      <c r="G7" s="270"/>
      <c r="H7" s="125"/>
      <c r="I7" s="125"/>
      <c r="J7" s="259"/>
      <c r="K7" s="260"/>
      <c r="L7" s="125"/>
      <c r="M7" s="263"/>
      <c r="N7" s="125"/>
      <c r="O7" s="125"/>
      <c r="P7" s="125"/>
      <c r="Q7" s="124"/>
      <c r="R7" s="126"/>
      <c r="S7" s="126"/>
      <c r="T7" s="271"/>
      <c r="U7" s="272"/>
      <c r="V7" s="272"/>
    </row>
    <row r="8" spans="1:27" ht="20.100000000000001" customHeight="1">
      <c r="A8" s="123"/>
      <c r="B8" s="123"/>
      <c r="C8" s="123"/>
      <c r="D8" s="122"/>
      <c r="E8" s="122"/>
      <c r="F8" s="257"/>
      <c r="G8" s="125"/>
      <c r="H8" s="125"/>
      <c r="I8" s="125"/>
      <c r="J8" s="125"/>
      <c r="K8" s="125"/>
      <c r="L8" s="125"/>
      <c r="M8" s="125"/>
      <c r="N8" s="125"/>
      <c r="O8" s="125"/>
      <c r="P8" s="125"/>
      <c r="Q8" s="124"/>
      <c r="R8" s="126"/>
      <c r="S8" s="126"/>
      <c r="T8" s="271"/>
      <c r="U8" s="272"/>
      <c r="V8" s="272"/>
    </row>
    <row r="9" spans="1:27" ht="20.100000000000001" customHeight="1">
      <c r="A9" s="123"/>
      <c r="B9" s="123"/>
      <c r="C9" s="123"/>
      <c r="D9" s="122"/>
      <c r="E9" s="122"/>
      <c r="F9" s="257"/>
      <c r="G9" s="125"/>
      <c r="H9" s="125"/>
      <c r="I9" s="125"/>
      <c r="J9" s="125"/>
      <c r="K9" s="125"/>
      <c r="L9" s="125"/>
      <c r="M9" s="125"/>
      <c r="N9" s="125"/>
      <c r="O9" s="125"/>
      <c r="P9" s="125"/>
      <c r="Q9" s="124"/>
      <c r="R9" s="126"/>
      <c r="S9" s="126"/>
      <c r="T9" s="271"/>
      <c r="U9" s="272"/>
      <c r="V9" s="272"/>
    </row>
    <row r="10" spans="1:27" ht="20.100000000000001" customHeight="1">
      <c r="A10" s="123"/>
      <c r="B10" s="123"/>
      <c r="C10" s="123"/>
      <c r="D10" s="122"/>
      <c r="E10" s="122"/>
      <c r="F10" s="257"/>
      <c r="G10" s="125"/>
      <c r="H10" s="125"/>
      <c r="I10" s="125"/>
      <c r="J10" s="125"/>
      <c r="K10" s="125"/>
      <c r="L10" s="125"/>
      <c r="M10" s="125"/>
      <c r="N10" s="125"/>
      <c r="O10" s="125"/>
      <c r="P10" s="125"/>
      <c r="Q10" s="124"/>
      <c r="R10" s="126"/>
      <c r="S10" s="255"/>
      <c r="T10" s="271"/>
      <c r="U10" s="272"/>
      <c r="V10" s="272"/>
    </row>
    <row r="11" spans="1:27" ht="20.100000000000001" customHeight="1">
      <c r="A11" s="123"/>
      <c r="B11" s="123"/>
      <c r="C11" s="123"/>
      <c r="D11" s="122"/>
      <c r="E11" s="122"/>
      <c r="F11" s="257"/>
      <c r="G11" s="125"/>
      <c r="H11" s="125"/>
      <c r="I11" s="125"/>
      <c r="J11" s="125"/>
      <c r="K11" s="125"/>
      <c r="L11" s="125"/>
      <c r="M11" s="125"/>
      <c r="N11" s="125"/>
      <c r="O11" s="125"/>
      <c r="P11" s="125"/>
      <c r="Q11" s="124"/>
      <c r="R11" s="126"/>
      <c r="S11" s="126"/>
      <c r="T11" s="271"/>
      <c r="U11" s="272"/>
      <c r="V11" s="272"/>
    </row>
    <row r="12" spans="1:27" ht="20.100000000000001" customHeight="1">
      <c r="A12" s="123"/>
      <c r="B12" s="123"/>
      <c r="C12" s="123"/>
      <c r="D12" s="122"/>
      <c r="E12" s="122"/>
      <c r="F12" s="257"/>
      <c r="G12" s="125"/>
      <c r="H12" s="125"/>
      <c r="I12" s="125"/>
      <c r="J12" s="125"/>
      <c r="K12" s="125"/>
      <c r="L12" s="125"/>
      <c r="M12" s="125"/>
      <c r="N12" s="125"/>
      <c r="O12" s="125"/>
      <c r="P12" s="125"/>
      <c r="Q12" s="124"/>
      <c r="R12" s="126"/>
      <c r="S12" s="126"/>
      <c r="T12" s="271"/>
      <c r="U12" s="272"/>
      <c r="V12" s="272"/>
    </row>
    <row r="13" spans="1:27" ht="20.100000000000001" customHeight="1">
      <c r="A13" s="123"/>
      <c r="B13" s="123"/>
      <c r="C13" s="123"/>
      <c r="D13" s="122"/>
      <c r="E13" s="122"/>
      <c r="F13" s="257"/>
      <c r="G13" s="125"/>
      <c r="H13" s="125"/>
      <c r="I13" s="125"/>
      <c r="J13" s="125"/>
      <c r="K13" s="125"/>
      <c r="L13" s="125"/>
      <c r="M13" s="125"/>
      <c r="N13" s="125"/>
      <c r="O13" s="125"/>
      <c r="P13" s="125"/>
      <c r="Q13" s="124"/>
      <c r="R13" s="126"/>
      <c r="S13" s="126"/>
      <c r="T13" s="271"/>
      <c r="U13" s="272"/>
      <c r="V13" s="272"/>
    </row>
    <row r="14" spans="1:27" ht="20.100000000000001" customHeight="1">
      <c r="A14" s="122" t="s">
        <v>122</v>
      </c>
      <c r="B14" s="72"/>
      <c r="C14" s="72"/>
      <c r="D14" s="72"/>
      <c r="E14" s="72"/>
      <c r="F14" s="258">
        <f>SUM(F5:F13)</f>
        <v>1080000</v>
      </c>
      <c r="G14" s="94"/>
      <c r="H14" s="94"/>
      <c r="I14" s="94"/>
      <c r="J14" s="94"/>
      <c r="K14" s="94"/>
      <c r="L14" s="258">
        <f>SUM(L5:L13)</f>
        <v>0</v>
      </c>
      <c r="M14" s="258">
        <f>SUM(M5:M13)</f>
        <v>817593.32307786646</v>
      </c>
      <c r="N14" s="258"/>
      <c r="O14" s="258"/>
      <c r="P14" s="262"/>
      <c r="Q14" s="258">
        <f>SUM(Q5:Q13)</f>
        <v>900000</v>
      </c>
      <c r="R14" s="258">
        <f>SUM(R5:R13)</f>
        <v>82406.676922133542</v>
      </c>
      <c r="S14" s="273"/>
      <c r="T14" s="271"/>
      <c r="U14" s="258">
        <f>SUM(U5:U13)</f>
        <v>23061.85658298518</v>
      </c>
      <c r="V14" s="258">
        <f>SUM(V5:V13)</f>
        <v>190000</v>
      </c>
    </row>
    <row r="15" spans="1:27" ht="19.5" customHeight="1">
      <c r="A15" s="127"/>
      <c r="B15" s="127"/>
      <c r="C15" s="121">
        <v>0</v>
      </c>
      <c r="D15" s="283">
        <v>10000</v>
      </c>
      <c r="E15" s="283">
        <f>D15/(1+$K$7)^C15</f>
        <v>10000</v>
      </c>
      <c r="F15" s="283"/>
      <c r="G15" s="121">
        <v>1</v>
      </c>
      <c r="H15" s="142">
        <f>$H$6/(1+$K$6)^G15</f>
        <v>9960.5727329321435</v>
      </c>
      <c r="I15" s="121">
        <v>0</v>
      </c>
      <c r="J15" s="142">
        <f>$H$5/(1+$K$5)^I15</f>
        <v>10000</v>
      </c>
      <c r="K15" s="121"/>
      <c r="L15" s="121"/>
      <c r="M15" s="282">
        <f>M14-使用权资产明细表!E11</f>
        <v>0</v>
      </c>
      <c r="N15" s="282"/>
      <c r="O15" s="282"/>
      <c r="P15" s="121"/>
      <c r="Q15" s="121"/>
      <c r="R15" s="121"/>
      <c r="S15" s="121"/>
      <c r="T15" s="121"/>
      <c r="U15" s="266">
        <f>[1]Sheet1!$E$23</f>
        <v>23061.85658298518</v>
      </c>
    </row>
    <row r="16" spans="1:27">
      <c r="C16" s="117">
        <v>1</v>
      </c>
      <c r="D16" s="266">
        <v>10000</v>
      </c>
      <c r="E16" s="283">
        <f t="shared" ref="E16:E74" si="0">D16/(1+$K$7)^C16</f>
        <v>10000</v>
      </c>
      <c r="F16" s="283"/>
      <c r="G16" s="121">
        <v>2</v>
      </c>
      <c r="H16" s="142">
        <f t="shared" ref="H16:H44" si="1">$H$6/(1+$K$6)^G16</f>
        <v>9921.3009168031331</v>
      </c>
      <c r="I16" s="117">
        <v>1</v>
      </c>
      <c r="J16" s="142">
        <f>$H$5/(1+$K$5)^I16</f>
        <v>9960.5727329321435</v>
      </c>
      <c r="L16" s="117" t="s">
        <v>355</v>
      </c>
      <c r="M16" s="164">
        <f>M14</f>
        <v>817593.32307786646</v>
      </c>
      <c r="N16" s="265"/>
      <c r="O16" s="265"/>
      <c r="R16" s="117" t="s">
        <v>352</v>
      </c>
      <c r="S16" s="268" t="s">
        <v>377</v>
      </c>
      <c r="T16" s="268" t="s">
        <v>354</v>
      </c>
      <c r="X16" s="117" t="s">
        <v>352</v>
      </c>
      <c r="Y16" s="268" t="s">
        <v>353</v>
      </c>
      <c r="Z16" s="268" t="s">
        <v>354</v>
      </c>
      <c r="AA16" s="266"/>
    </row>
    <row r="17" spans="3:27">
      <c r="C17" s="117">
        <v>2</v>
      </c>
      <c r="D17" s="266">
        <v>10000</v>
      </c>
      <c r="E17" s="283">
        <f t="shared" si="0"/>
        <v>10000</v>
      </c>
      <c r="F17" s="283"/>
      <c r="G17" s="121">
        <v>3</v>
      </c>
      <c r="H17" s="142">
        <f t="shared" si="1"/>
        <v>9882.1839387123964</v>
      </c>
      <c r="I17" s="117">
        <v>2</v>
      </c>
      <c r="J17" s="142">
        <f t="shared" ref="J17:J74" si="2">$H$5/(1+$K$5)^I17</f>
        <v>9921.3009168031331</v>
      </c>
      <c r="L17" s="117" t="s">
        <v>375</v>
      </c>
      <c r="M17" s="164">
        <f>N18-M16</f>
        <v>82406.676922133542</v>
      </c>
      <c r="N17" s="164"/>
      <c r="O17" s="164"/>
      <c r="Q17" s="268">
        <v>1</v>
      </c>
      <c r="R17" s="164">
        <f>Q5-R5</f>
        <v>535247.13153823046</v>
      </c>
      <c r="S17" s="164">
        <v>10000</v>
      </c>
      <c r="T17" s="164">
        <v>0</v>
      </c>
      <c r="U17" s="266">
        <f>IPMT($K$5,Q17,$I$5,$R$17,0,1)</f>
        <v>0</v>
      </c>
      <c r="W17" s="268">
        <v>1</v>
      </c>
      <c r="X17" s="164">
        <f>Q6-R6</f>
        <v>282346.191539636</v>
      </c>
      <c r="Y17" s="164">
        <v>10000</v>
      </c>
      <c r="Z17" s="164">
        <f>X17*$K$6</f>
        <v>1117.6203415110592</v>
      </c>
      <c r="AA17" s="267">
        <f>IPMT($K$6,W17,$I$6,$X$17,0,0)</f>
        <v>-1117.6203415110592</v>
      </c>
    </row>
    <row r="18" spans="3:27">
      <c r="C18" s="117">
        <v>3</v>
      </c>
      <c r="D18" s="266">
        <v>10000</v>
      </c>
      <c r="E18" s="283">
        <f t="shared" si="0"/>
        <v>10000</v>
      </c>
      <c r="F18" s="283"/>
      <c r="G18" s="121">
        <v>4</v>
      </c>
      <c r="H18" s="142">
        <f t="shared" si="1"/>
        <v>9843.2211881758685</v>
      </c>
      <c r="I18" s="117">
        <v>3</v>
      </c>
      <c r="J18" s="142">
        <f t="shared" si="2"/>
        <v>9882.1839387123964</v>
      </c>
      <c r="L18" s="117" t="s">
        <v>356</v>
      </c>
      <c r="N18" s="164">
        <f>Q14</f>
        <v>900000</v>
      </c>
      <c r="Q18" s="268">
        <v>2</v>
      </c>
      <c r="R18" s="164">
        <f>R17+T17-S17</f>
        <v>525247.13153823046</v>
      </c>
      <c r="S18" s="164">
        <v>10000</v>
      </c>
      <c r="T18" s="164">
        <f>R18*$K$5</f>
        <v>2079.1032290054959</v>
      </c>
      <c r="U18" s="266">
        <f>IPMT($K$5,Q18,$I$5,$R$17,0,1)</f>
        <v>-2079.1032290054964</v>
      </c>
      <c r="W18" s="268">
        <v>2</v>
      </c>
      <c r="X18" s="164">
        <f>X17+Z17-Y17</f>
        <v>273463.81188114703</v>
      </c>
      <c r="Y18" s="164">
        <v>10000</v>
      </c>
      <c r="Z18" s="164">
        <f t="shared" ref="Z18:Z46" si="3">X18*$K$5</f>
        <v>1082.4609220295404</v>
      </c>
      <c r="AA18" s="267">
        <f t="shared" ref="AA18:AA46" si="4">IPMT($K$6,W18,$I$6,$X$17,0,0)</f>
        <v>-1082.4609220295415</v>
      </c>
    </row>
    <row r="19" spans="3:27">
      <c r="C19" s="117">
        <v>4</v>
      </c>
      <c r="D19" s="266">
        <v>10000</v>
      </c>
      <c r="E19" s="283">
        <f t="shared" si="0"/>
        <v>10000</v>
      </c>
      <c r="F19" s="283"/>
      <c r="G19" s="121">
        <v>5</v>
      </c>
      <c r="H19" s="142">
        <f t="shared" si="1"/>
        <v>9804.4120571164494</v>
      </c>
      <c r="I19" s="117">
        <v>4</v>
      </c>
      <c r="J19" s="142">
        <f t="shared" si="2"/>
        <v>9843.2211881758685</v>
      </c>
      <c r="P19" s="164"/>
      <c r="Q19" s="268">
        <v>3</v>
      </c>
      <c r="R19" s="164">
        <f t="shared" ref="R19:R75" si="5">R18+T18-S18</f>
        <v>517326.23476723593</v>
      </c>
      <c r="S19" s="164">
        <v>10000</v>
      </c>
      <c r="T19" s="164">
        <f t="shared" ref="T19:T75" si="6">R19*$K$5</f>
        <v>2047.7496792869758</v>
      </c>
      <c r="U19" s="266">
        <f t="shared" ref="U19:U75" si="7">IPMT($K$5,Q19,$I$5,$R$17,0,1)</f>
        <v>-2047.7496792869774</v>
      </c>
      <c r="W19" s="268">
        <v>3</v>
      </c>
      <c r="X19" s="164">
        <f t="shared" ref="X19:X46" si="8">X18+Z18-Y18</f>
        <v>264546.2728031766</v>
      </c>
      <c r="Y19" s="164">
        <v>10000</v>
      </c>
      <c r="Z19" s="164">
        <f t="shared" si="3"/>
        <v>1047.1623298459074</v>
      </c>
      <c r="AA19" s="267">
        <f t="shared" si="4"/>
        <v>-1047.1623298459094</v>
      </c>
    </row>
    <row r="20" spans="3:27">
      <c r="C20" s="117">
        <v>5</v>
      </c>
      <c r="D20" s="266">
        <v>10000</v>
      </c>
      <c r="E20" s="283">
        <f t="shared" si="0"/>
        <v>10000</v>
      </c>
      <c r="F20" s="283"/>
      <c r="G20" s="121">
        <v>6</v>
      </c>
      <c r="H20" s="142">
        <f t="shared" si="1"/>
        <v>9765.7559398545272</v>
      </c>
      <c r="I20" s="117">
        <v>5</v>
      </c>
      <c r="J20" s="142">
        <f t="shared" si="2"/>
        <v>9804.4120571164494</v>
      </c>
      <c r="L20" s="117" t="s">
        <v>372</v>
      </c>
      <c r="M20" s="266">
        <v>10000</v>
      </c>
      <c r="N20" s="266"/>
      <c r="Q20" s="268">
        <v>4</v>
      </c>
      <c r="R20" s="164">
        <f t="shared" si="5"/>
        <v>509373.9844465229</v>
      </c>
      <c r="S20" s="164">
        <v>10000</v>
      </c>
      <c r="T20" s="164">
        <f t="shared" si="6"/>
        <v>2016.2720217674866</v>
      </c>
      <c r="U20" s="266">
        <f t="shared" si="7"/>
        <v>-2016.2720217674894</v>
      </c>
      <c r="W20" s="268">
        <v>4</v>
      </c>
      <c r="X20" s="164">
        <f t="shared" si="8"/>
        <v>255593.43513302249</v>
      </c>
      <c r="Y20" s="164">
        <v>10000</v>
      </c>
      <c r="Z20" s="164">
        <f t="shared" si="3"/>
        <v>1011.7240140682142</v>
      </c>
      <c r="AA20" s="267">
        <f t="shared" si="4"/>
        <v>-1011.7240140682171</v>
      </c>
    </row>
    <row r="21" spans="3:27">
      <c r="C21" s="117">
        <v>6</v>
      </c>
      <c r="D21" s="266">
        <v>10000</v>
      </c>
      <c r="E21" s="283">
        <f t="shared" si="0"/>
        <v>10000</v>
      </c>
      <c r="F21" s="283"/>
      <c r="G21" s="121">
        <v>7</v>
      </c>
      <c r="H21" s="142">
        <f t="shared" si="1"/>
        <v>9727.2522330985139</v>
      </c>
      <c r="I21" s="117">
        <v>6</v>
      </c>
      <c r="J21" s="142">
        <f t="shared" si="2"/>
        <v>9765.7559398545272</v>
      </c>
      <c r="L21" s="117" t="s">
        <v>373</v>
      </c>
      <c r="M21" s="266"/>
      <c r="N21" s="266">
        <f>M20</f>
        <v>10000</v>
      </c>
      <c r="Q21" s="268">
        <v>5</v>
      </c>
      <c r="R21" s="164">
        <f t="shared" si="5"/>
        <v>501390.2564682904</v>
      </c>
      <c r="S21" s="164">
        <v>10000</v>
      </c>
      <c r="T21" s="164">
        <f t="shared" si="6"/>
        <v>1984.6697651869831</v>
      </c>
      <c r="U21" s="266">
        <f t="shared" si="7"/>
        <v>-1984.6697651869865</v>
      </c>
      <c r="W21" s="268">
        <v>5</v>
      </c>
      <c r="X21" s="164">
        <f t="shared" si="8"/>
        <v>246605.15914709072</v>
      </c>
      <c r="Y21" s="164">
        <v>10000</v>
      </c>
      <c r="Z21" s="164">
        <f t="shared" si="3"/>
        <v>976.1454216239008</v>
      </c>
      <c r="AA21" s="267">
        <f t="shared" si="4"/>
        <v>-976.14542162390478</v>
      </c>
    </row>
    <row r="22" spans="3:27">
      <c r="C22" s="117">
        <v>7</v>
      </c>
      <c r="D22" s="266">
        <v>10000</v>
      </c>
      <c r="E22" s="283">
        <f t="shared" si="0"/>
        <v>10000</v>
      </c>
      <c r="F22" s="283"/>
      <c r="G22" s="121">
        <v>8</v>
      </c>
      <c r="H22" s="142">
        <f t="shared" si="1"/>
        <v>9688.9003359354374</v>
      </c>
      <c r="I22" s="117">
        <v>7</v>
      </c>
      <c r="J22" s="142">
        <f t="shared" si="2"/>
        <v>9727.2522330985139</v>
      </c>
      <c r="L22" s="164"/>
      <c r="M22" s="266"/>
      <c r="N22" s="266"/>
      <c r="Q22" s="268">
        <v>6</v>
      </c>
      <c r="R22" s="164">
        <f t="shared" si="5"/>
        <v>493374.92623347737</v>
      </c>
      <c r="S22" s="164">
        <v>10000</v>
      </c>
      <c r="T22" s="164">
        <f t="shared" si="6"/>
        <v>1952.942416340848</v>
      </c>
      <c r="U22" s="266">
        <f t="shared" si="7"/>
        <v>-1952.9424163408528</v>
      </c>
      <c r="W22" s="268">
        <v>6</v>
      </c>
      <c r="X22" s="164">
        <f t="shared" si="8"/>
        <v>237581.30456871461</v>
      </c>
      <c r="Y22" s="164">
        <v>10000</v>
      </c>
      <c r="Z22" s="164">
        <f t="shared" si="3"/>
        <v>940.42599725116202</v>
      </c>
      <c r="AA22" s="267">
        <f t="shared" si="4"/>
        <v>-940.42599725116713</v>
      </c>
    </row>
    <row r="23" spans="3:27">
      <c r="C23" s="117">
        <v>8</v>
      </c>
      <c r="D23" s="266">
        <v>10000</v>
      </c>
      <c r="E23" s="283">
        <f t="shared" si="0"/>
        <v>10000</v>
      </c>
      <c r="F23" s="283"/>
      <c r="G23" s="121">
        <v>9</v>
      </c>
      <c r="H23" s="142">
        <f t="shared" si="1"/>
        <v>9650.6996498215594</v>
      </c>
      <c r="I23" s="117">
        <v>8</v>
      </c>
      <c r="J23" s="142">
        <f t="shared" si="2"/>
        <v>9688.9003359354374</v>
      </c>
      <c r="Q23" s="268">
        <v>7</v>
      </c>
      <c r="R23" s="164">
        <f t="shared" si="5"/>
        <v>485327.86864981824</v>
      </c>
      <c r="S23" s="164">
        <v>10000</v>
      </c>
      <c r="T23" s="164">
        <f t="shared" si="6"/>
        <v>1921.0894800721974</v>
      </c>
      <c r="U23" s="266">
        <f t="shared" si="7"/>
        <v>-1921.0894800722028</v>
      </c>
      <c r="W23" s="268">
        <v>7</v>
      </c>
      <c r="X23" s="164">
        <f t="shared" si="8"/>
        <v>228521.73056596576</v>
      </c>
      <c r="Y23" s="164">
        <v>10000</v>
      </c>
      <c r="Z23" s="164">
        <f t="shared" si="3"/>
        <v>904.56518349028124</v>
      </c>
      <c r="AA23" s="267">
        <f t="shared" si="4"/>
        <v>-904.56518349028727</v>
      </c>
    </row>
    <row r="24" spans="3:27">
      <c r="C24" s="117">
        <v>9</v>
      </c>
      <c r="D24" s="266">
        <v>10000</v>
      </c>
      <c r="E24" s="283">
        <f t="shared" si="0"/>
        <v>10000</v>
      </c>
      <c r="F24" s="283"/>
      <c r="G24" s="121">
        <v>10</v>
      </c>
      <c r="H24" s="142">
        <f t="shared" si="1"/>
        <v>9612.649578573044</v>
      </c>
      <c r="I24" s="117">
        <v>9</v>
      </c>
      <c r="J24" s="142">
        <f t="shared" si="2"/>
        <v>9650.6996498215594</v>
      </c>
      <c r="Q24" s="268">
        <v>8</v>
      </c>
      <c r="R24" s="164">
        <f t="shared" si="5"/>
        <v>477248.95812989044</v>
      </c>
      <c r="S24" s="164">
        <v>10000</v>
      </c>
      <c r="T24" s="164">
        <f t="shared" si="6"/>
        <v>1889.1104592641498</v>
      </c>
      <c r="U24" s="266">
        <f t="shared" si="7"/>
        <v>-1889.1104592641561</v>
      </c>
      <c r="W24" s="268">
        <v>8</v>
      </c>
      <c r="X24" s="164">
        <f t="shared" si="8"/>
        <v>219426.29574945604</v>
      </c>
      <c r="Y24" s="164">
        <v>10000</v>
      </c>
      <c r="Z24" s="164">
        <f t="shared" si="3"/>
        <v>868.56242067493019</v>
      </c>
      <c r="AA24" s="267">
        <f t="shared" si="4"/>
        <v>-868.56242067493736</v>
      </c>
    </row>
    <row r="25" spans="3:27">
      <c r="C25" s="117">
        <v>10</v>
      </c>
      <c r="D25" s="266">
        <v>10000</v>
      </c>
      <c r="E25" s="283">
        <f t="shared" si="0"/>
        <v>10000</v>
      </c>
      <c r="F25" s="283"/>
      <c r="G25" s="121">
        <v>11</v>
      </c>
      <c r="H25" s="142">
        <f t="shared" si="1"/>
        <v>9574.7495283566332</v>
      </c>
      <c r="I25" s="117">
        <v>10</v>
      </c>
      <c r="J25" s="142">
        <f t="shared" si="2"/>
        <v>9612.649578573044</v>
      </c>
      <c r="N25" s="117" t="s">
        <v>378</v>
      </c>
      <c r="O25" s="266"/>
      <c r="P25" s="266">
        <f>Q6-R6-V6</f>
        <v>162346.191539636</v>
      </c>
      <c r="Q25" s="268">
        <v>9</v>
      </c>
      <c r="R25" s="164">
        <f t="shared" si="5"/>
        <v>469138.06858915457</v>
      </c>
      <c r="S25" s="164">
        <v>10000</v>
      </c>
      <c r="T25" s="164">
        <f t="shared" si="6"/>
        <v>1857.0048548320704</v>
      </c>
      <c r="U25" s="266">
        <f t="shared" si="7"/>
        <v>-1857.0048548320779</v>
      </c>
      <c r="W25" s="268">
        <v>9</v>
      </c>
      <c r="X25" s="164">
        <f t="shared" si="8"/>
        <v>210294.85817013096</v>
      </c>
      <c r="Y25" s="164">
        <v>10000</v>
      </c>
      <c r="Z25" s="164">
        <f t="shared" si="3"/>
        <v>832.4171469234351</v>
      </c>
      <c r="AA25" s="267">
        <f t="shared" si="4"/>
        <v>-832.41714692344328</v>
      </c>
    </row>
    <row r="26" spans="3:27">
      <c r="C26" s="117">
        <v>11</v>
      </c>
      <c r="D26" s="266">
        <v>10000</v>
      </c>
      <c r="E26" s="283">
        <f t="shared" si="0"/>
        <v>10000</v>
      </c>
      <c r="F26" s="283"/>
      <c r="G26" s="121">
        <v>12</v>
      </c>
      <c r="H26" s="142">
        <f t="shared" si="1"/>
        <v>9536.9989076803995</v>
      </c>
      <c r="I26" s="117">
        <v>11</v>
      </c>
      <c r="J26" s="142">
        <f t="shared" si="2"/>
        <v>9574.7495283566332</v>
      </c>
      <c r="N26" s="117" t="s">
        <v>379</v>
      </c>
      <c r="O26" s="266"/>
      <c r="P26" s="266">
        <f>V6</f>
        <v>120000</v>
      </c>
      <c r="Q26" s="268">
        <v>10</v>
      </c>
      <c r="R26" s="164">
        <f t="shared" si="5"/>
        <v>460995.07344398665</v>
      </c>
      <c r="S26" s="164">
        <v>10000</v>
      </c>
      <c r="T26" s="164">
        <f t="shared" si="6"/>
        <v>1824.7721657157806</v>
      </c>
      <c r="U26" s="266">
        <f t="shared" si="7"/>
        <v>-1824.772165715789</v>
      </c>
      <c r="W26" s="268">
        <v>10</v>
      </c>
      <c r="X26" s="164">
        <f t="shared" si="8"/>
        <v>201127.27531705439</v>
      </c>
      <c r="Y26" s="164">
        <v>10000</v>
      </c>
      <c r="Z26" s="164">
        <f t="shared" si="3"/>
        <v>796.128798130007</v>
      </c>
      <c r="AA26" s="267">
        <f t="shared" si="4"/>
        <v>-796.12879813001621</v>
      </c>
    </row>
    <row r="27" spans="3:27">
      <c r="C27" s="117">
        <v>12</v>
      </c>
      <c r="D27" s="266">
        <v>11000</v>
      </c>
      <c r="E27" s="283">
        <f t="shared" si="0"/>
        <v>11000</v>
      </c>
      <c r="F27" s="283"/>
      <c r="G27" s="121">
        <v>13</v>
      </c>
      <c r="H27" s="142">
        <f t="shared" si="1"/>
        <v>9499.3971273845018</v>
      </c>
      <c r="I27" s="117">
        <v>12</v>
      </c>
      <c r="J27" s="142">
        <f t="shared" si="2"/>
        <v>9536.9989076803995</v>
      </c>
      <c r="N27" s="117" t="s">
        <v>380</v>
      </c>
      <c r="O27" s="266">
        <f>M6</f>
        <v>282346.191539636</v>
      </c>
      <c r="P27" s="266"/>
      <c r="Q27" s="268">
        <v>11</v>
      </c>
      <c r="R27" s="164">
        <f t="shared" si="5"/>
        <v>452819.8456097024</v>
      </c>
      <c r="S27" s="164">
        <v>10000</v>
      </c>
      <c r="T27" s="164">
        <f t="shared" si="6"/>
        <v>1792.4118888717389</v>
      </c>
      <c r="U27" s="266">
        <f t="shared" si="7"/>
        <v>-1792.4118888717483</v>
      </c>
      <c r="W27" s="268">
        <v>11</v>
      </c>
      <c r="X27" s="164">
        <f t="shared" si="8"/>
        <v>191923.40411518438</v>
      </c>
      <c r="Y27" s="164">
        <v>10000</v>
      </c>
      <c r="Z27" s="164">
        <f t="shared" si="3"/>
        <v>759.6968079559382</v>
      </c>
      <c r="AA27" s="267">
        <f t="shared" si="4"/>
        <v>-759.69680795594854</v>
      </c>
    </row>
    <row r="28" spans="3:27">
      <c r="C28" s="117">
        <v>13</v>
      </c>
      <c r="D28" s="266">
        <v>11000</v>
      </c>
      <c r="E28" s="283">
        <f t="shared" si="0"/>
        <v>11000</v>
      </c>
      <c r="F28" s="283"/>
      <c r="G28" s="121">
        <v>14</v>
      </c>
      <c r="H28" s="142">
        <f t="shared" si="1"/>
        <v>9461.9436006320029</v>
      </c>
      <c r="I28" s="117">
        <v>13</v>
      </c>
      <c r="J28" s="142">
        <f t="shared" si="2"/>
        <v>9499.3971273845018</v>
      </c>
      <c r="Q28" s="268">
        <v>12</v>
      </c>
      <c r="R28" s="164">
        <f t="shared" si="5"/>
        <v>444612.25749857415</v>
      </c>
      <c r="S28" s="164">
        <v>10000</v>
      </c>
      <c r="T28" s="164">
        <f t="shared" si="6"/>
        <v>1759.9235192651895</v>
      </c>
      <c r="U28" s="266">
        <f t="shared" si="7"/>
        <v>-1759.9235192652</v>
      </c>
      <c r="W28" s="268">
        <v>12</v>
      </c>
      <c r="X28" s="164">
        <f t="shared" si="8"/>
        <v>182683.10092314033</v>
      </c>
      <c r="Y28" s="164">
        <v>10000</v>
      </c>
      <c r="Z28" s="164">
        <f t="shared" si="3"/>
        <v>723.12060782076389</v>
      </c>
      <c r="AA28" s="267">
        <f t="shared" si="4"/>
        <v>-723.12060782077515</v>
      </c>
    </row>
    <row r="29" spans="3:27">
      <c r="C29" s="117">
        <v>14</v>
      </c>
      <c r="D29" s="266">
        <v>11000</v>
      </c>
      <c r="E29" s="283">
        <f t="shared" si="0"/>
        <v>11000</v>
      </c>
      <c r="F29" s="283"/>
      <c r="G29" s="121">
        <v>15</v>
      </c>
      <c r="H29" s="142">
        <f t="shared" si="1"/>
        <v>9424.6377428996911</v>
      </c>
      <c r="I29" s="117">
        <v>14</v>
      </c>
      <c r="J29" s="142">
        <f t="shared" si="2"/>
        <v>9461.9436006320029</v>
      </c>
      <c r="Q29" s="268">
        <v>13</v>
      </c>
      <c r="R29" s="164">
        <f t="shared" si="5"/>
        <v>436372.18101783935</v>
      </c>
      <c r="S29" s="164">
        <v>10000</v>
      </c>
      <c r="T29" s="164">
        <f t="shared" si="6"/>
        <v>1727.3065498622809</v>
      </c>
      <c r="U29" s="266">
        <f t="shared" si="7"/>
        <v>-1727.3065498622923</v>
      </c>
      <c r="W29" s="268">
        <v>13</v>
      </c>
      <c r="X29" s="164">
        <f t="shared" si="8"/>
        <v>173406.22153096111</v>
      </c>
      <c r="Y29" s="164">
        <v>10000</v>
      </c>
      <c r="Z29" s="164">
        <f t="shared" si="3"/>
        <v>686.39962689338779</v>
      </c>
      <c r="AA29" s="267">
        <f t="shared" si="4"/>
        <v>-686.39962689339995</v>
      </c>
    </row>
    <row r="30" spans="3:27">
      <c r="C30" s="117">
        <v>15</v>
      </c>
      <c r="D30" s="266">
        <v>11000</v>
      </c>
      <c r="E30" s="283">
        <f t="shared" si="0"/>
        <v>11000</v>
      </c>
      <c r="F30" s="283"/>
      <c r="G30" s="121">
        <v>16</v>
      </c>
      <c r="H30" s="142">
        <f t="shared" si="1"/>
        <v>9387.4789719689834</v>
      </c>
      <c r="I30" s="117">
        <v>15</v>
      </c>
      <c r="J30" s="142">
        <f t="shared" si="2"/>
        <v>9424.6377428996911</v>
      </c>
      <c r="Q30" s="268">
        <v>14</v>
      </c>
      <c r="R30" s="164">
        <f t="shared" si="5"/>
        <v>428099.48756770161</v>
      </c>
      <c r="S30" s="164">
        <v>10000</v>
      </c>
      <c r="T30" s="164">
        <f t="shared" si="6"/>
        <v>1694.5604716221524</v>
      </c>
      <c r="U30" s="266">
        <f t="shared" si="7"/>
        <v>-1694.5604716221649</v>
      </c>
      <c r="W30" s="268">
        <v>14</v>
      </c>
      <c r="X30" s="164">
        <f t="shared" si="8"/>
        <v>164092.6211578545</v>
      </c>
      <c r="Y30" s="164">
        <v>10000</v>
      </c>
      <c r="Z30" s="164">
        <f t="shared" si="3"/>
        <v>649.53329208317416</v>
      </c>
      <c r="AA30" s="267">
        <f t="shared" si="4"/>
        <v>-649.53329208318735</v>
      </c>
    </row>
    <row r="31" spans="3:27">
      <c r="C31" s="117">
        <v>16</v>
      </c>
      <c r="D31" s="266">
        <v>11000</v>
      </c>
      <c r="E31" s="283">
        <f t="shared" si="0"/>
        <v>11000</v>
      </c>
      <c r="F31" s="283"/>
      <c r="G31" s="121">
        <v>17</v>
      </c>
      <c r="H31" s="142">
        <f t="shared" si="1"/>
        <v>9350.4667079168139</v>
      </c>
      <c r="I31" s="117">
        <v>16</v>
      </c>
      <c r="J31" s="142">
        <f t="shared" si="2"/>
        <v>9387.4789719689834</v>
      </c>
      <c r="Q31" s="268">
        <v>15</v>
      </c>
      <c r="R31" s="164">
        <f t="shared" si="5"/>
        <v>419794.04803932377</v>
      </c>
      <c r="S31" s="164">
        <v>10000</v>
      </c>
      <c r="T31" s="164">
        <f t="shared" si="6"/>
        <v>1661.68477348899</v>
      </c>
      <c r="U31" s="266">
        <f t="shared" si="7"/>
        <v>-1661.6847734890036</v>
      </c>
      <c r="W31" s="268">
        <v>15</v>
      </c>
      <c r="X31" s="164">
        <f t="shared" si="8"/>
        <v>154742.15444993769</v>
      </c>
      <c r="Y31" s="164">
        <v>10000</v>
      </c>
      <c r="Z31" s="164">
        <f t="shared" si="3"/>
        <v>612.52102803100342</v>
      </c>
      <c r="AA31" s="267">
        <f t="shared" si="4"/>
        <v>-612.52102803101764</v>
      </c>
    </row>
    <row r="32" spans="3:27">
      <c r="C32" s="117">
        <v>17</v>
      </c>
      <c r="D32" s="266">
        <v>11000</v>
      </c>
      <c r="E32" s="283">
        <f t="shared" si="0"/>
        <v>11000</v>
      </c>
      <c r="F32" s="283"/>
      <c r="G32" s="121">
        <v>18</v>
      </c>
      <c r="H32" s="142">
        <f t="shared" si="1"/>
        <v>9313.6003731066012</v>
      </c>
      <c r="I32" s="117">
        <v>17</v>
      </c>
      <c r="J32" s="142">
        <f t="shared" si="2"/>
        <v>9350.4667079168139</v>
      </c>
      <c r="Q32" s="268">
        <v>16</v>
      </c>
      <c r="R32" s="164">
        <f t="shared" si="5"/>
        <v>411455.73281281278</v>
      </c>
      <c r="S32" s="164">
        <v>10000</v>
      </c>
      <c r="T32" s="164">
        <f t="shared" si="6"/>
        <v>1628.6789423840507</v>
      </c>
      <c r="U32" s="266">
        <f t="shared" si="7"/>
        <v>-1628.6789423840653</v>
      </c>
      <c r="W32" s="268">
        <v>16</v>
      </c>
      <c r="X32" s="164">
        <f t="shared" si="8"/>
        <v>145354.6754779687</v>
      </c>
      <c r="Y32" s="164">
        <v>10000</v>
      </c>
      <c r="Z32" s="164">
        <f t="shared" si="3"/>
        <v>575.36225710029282</v>
      </c>
      <c r="AA32" s="267">
        <f t="shared" si="4"/>
        <v>-575.36225710030806</v>
      </c>
    </row>
    <row r="33" spans="3:27">
      <c r="C33" s="117">
        <v>18</v>
      </c>
      <c r="D33" s="266">
        <v>11000</v>
      </c>
      <c r="E33" s="283">
        <f t="shared" si="0"/>
        <v>11000</v>
      </c>
      <c r="F33" s="283"/>
      <c r="G33" s="121">
        <v>19</v>
      </c>
      <c r="H33" s="142">
        <f t="shared" si="1"/>
        <v>9276.8793921792239</v>
      </c>
      <c r="I33" s="117">
        <v>18</v>
      </c>
      <c r="J33" s="142">
        <f t="shared" si="2"/>
        <v>9313.6003731066012</v>
      </c>
      <c r="Q33" s="268">
        <v>17</v>
      </c>
      <c r="R33" s="164">
        <f t="shared" si="5"/>
        <v>403084.41175519681</v>
      </c>
      <c r="S33" s="164">
        <v>10000</v>
      </c>
      <c r="T33" s="164">
        <f t="shared" si="6"/>
        <v>1595.5424631976541</v>
      </c>
      <c r="U33" s="266">
        <f t="shared" si="7"/>
        <v>-1595.5424631976698</v>
      </c>
      <c r="W33" s="268">
        <v>17</v>
      </c>
      <c r="X33" s="164">
        <f t="shared" si="8"/>
        <v>135930.037735069</v>
      </c>
      <c r="Y33" s="164">
        <v>10000</v>
      </c>
      <c r="Z33" s="164">
        <f t="shared" si="3"/>
        <v>538.0563993679815</v>
      </c>
      <c r="AA33" s="267">
        <f t="shared" si="4"/>
        <v>-538.05639936799787</v>
      </c>
    </row>
    <row r="34" spans="3:27">
      <c r="C34" s="117">
        <v>19</v>
      </c>
      <c r="D34" s="266">
        <v>11000</v>
      </c>
      <c r="E34" s="283">
        <f t="shared" si="0"/>
        <v>11000</v>
      </c>
      <c r="F34" s="283"/>
      <c r="G34" s="121">
        <v>20</v>
      </c>
      <c r="H34" s="142">
        <f t="shared" si="1"/>
        <v>9240.3031920440517</v>
      </c>
      <c r="I34" s="117">
        <v>19</v>
      </c>
      <c r="J34" s="142">
        <f t="shared" si="2"/>
        <v>9276.8793921792239</v>
      </c>
      <c r="Q34" s="268">
        <v>18</v>
      </c>
      <c r="R34" s="164">
        <f t="shared" si="5"/>
        <v>394679.95421839447</v>
      </c>
      <c r="S34" s="164">
        <v>10000</v>
      </c>
      <c r="T34" s="164">
        <f t="shared" si="6"/>
        <v>1562.2748187811449</v>
      </c>
      <c r="U34" s="266">
        <f t="shared" si="7"/>
        <v>-1562.2748187811615</v>
      </c>
      <c r="W34" s="268">
        <v>18</v>
      </c>
      <c r="X34" s="164">
        <f t="shared" si="8"/>
        <v>126468.09413443698</v>
      </c>
      <c r="Y34" s="164">
        <v>10000</v>
      </c>
      <c r="Z34" s="164">
        <f t="shared" si="3"/>
        <v>500.60287261547973</v>
      </c>
      <c r="AA34" s="267">
        <f t="shared" si="4"/>
        <v>-500.60287261549706</v>
      </c>
    </row>
    <row r="35" spans="3:27">
      <c r="C35" s="117">
        <v>20</v>
      </c>
      <c r="D35" s="266">
        <v>11000</v>
      </c>
      <c r="E35" s="283">
        <f t="shared" si="0"/>
        <v>11000</v>
      </c>
      <c r="F35" s="283"/>
      <c r="G35" s="121">
        <v>21</v>
      </c>
      <c r="H35" s="142">
        <f t="shared" si="1"/>
        <v>9203.8712018699825</v>
      </c>
      <c r="I35" s="117">
        <v>20</v>
      </c>
      <c r="J35" s="142">
        <f t="shared" si="2"/>
        <v>9240.3031920440517</v>
      </c>
      <c r="Q35" s="268">
        <v>19</v>
      </c>
      <c r="R35" s="164">
        <f t="shared" si="5"/>
        <v>386242.2290371756</v>
      </c>
      <c r="S35" s="164">
        <v>10000</v>
      </c>
      <c r="T35" s="164">
        <f t="shared" si="6"/>
        <v>1528.8754899388202</v>
      </c>
      <c r="U35" s="266">
        <f t="shared" si="7"/>
        <v>-1528.875489938838</v>
      </c>
      <c r="W35" s="268">
        <v>19</v>
      </c>
      <c r="X35" s="164">
        <f t="shared" si="8"/>
        <v>116968.69700705245</v>
      </c>
      <c r="Y35" s="164">
        <v>10000</v>
      </c>
      <c r="Z35" s="164">
        <f t="shared" si="3"/>
        <v>463.00109231958265</v>
      </c>
      <c r="AA35" s="267">
        <f t="shared" si="4"/>
        <v>-463.00109231960118</v>
      </c>
    </row>
    <row r="36" spans="3:27">
      <c r="C36" s="117">
        <v>21</v>
      </c>
      <c r="D36" s="266">
        <v>11000</v>
      </c>
      <c r="E36" s="283">
        <f t="shared" si="0"/>
        <v>11000</v>
      </c>
      <c r="F36" s="283"/>
      <c r="G36" s="121">
        <v>22</v>
      </c>
      <c r="H36" s="142">
        <f t="shared" si="1"/>
        <v>9167.5828530765557</v>
      </c>
      <c r="I36" s="117">
        <v>21</v>
      </c>
      <c r="J36" s="142">
        <f t="shared" si="2"/>
        <v>9203.8712018699825</v>
      </c>
      <c r="Q36" s="268">
        <v>20</v>
      </c>
      <c r="R36" s="164">
        <f t="shared" si="5"/>
        <v>377771.10452711442</v>
      </c>
      <c r="S36" s="164">
        <v>10000</v>
      </c>
      <c r="T36" s="164">
        <f t="shared" si="6"/>
        <v>1495.343955419828</v>
      </c>
      <c r="U36" s="266">
        <f t="shared" si="7"/>
        <v>-1495.3439554198465</v>
      </c>
      <c r="W36" s="268">
        <v>20</v>
      </c>
      <c r="X36" s="164">
        <f t="shared" si="8"/>
        <v>107431.69809937204</v>
      </c>
      <c r="Y36" s="164">
        <v>10000</v>
      </c>
      <c r="Z36" s="164">
        <f t="shared" si="3"/>
        <v>425.25047164334768</v>
      </c>
      <c r="AA36" s="267">
        <f t="shared" si="4"/>
        <v>-425.25047164336718</v>
      </c>
    </row>
    <row r="37" spans="3:27">
      <c r="C37" s="117">
        <v>22</v>
      </c>
      <c r="D37" s="266">
        <v>11000</v>
      </c>
      <c r="E37" s="283">
        <f t="shared" si="0"/>
        <v>11000</v>
      </c>
      <c r="F37" s="283"/>
      <c r="G37" s="121">
        <v>23</v>
      </c>
      <c r="H37" s="142">
        <f t="shared" si="1"/>
        <v>9131.4375793250638</v>
      </c>
      <c r="I37" s="117">
        <v>22</v>
      </c>
      <c r="J37" s="142">
        <f t="shared" si="2"/>
        <v>9167.5828530765557</v>
      </c>
      <c r="Q37" s="268">
        <v>21</v>
      </c>
      <c r="R37" s="164">
        <f t="shared" si="5"/>
        <v>369266.44848253427</v>
      </c>
      <c r="S37" s="164">
        <v>10000</v>
      </c>
      <c r="T37" s="164">
        <f t="shared" si="6"/>
        <v>1461.6796919100316</v>
      </c>
      <c r="U37" s="266">
        <f t="shared" si="7"/>
        <v>-1461.6796919100509</v>
      </c>
      <c r="W37" s="268">
        <v>21</v>
      </c>
      <c r="X37" s="164">
        <f t="shared" si="8"/>
        <v>97856.948571015382</v>
      </c>
      <c r="Y37" s="164">
        <v>10000</v>
      </c>
      <c r="Z37" s="164">
        <f t="shared" si="3"/>
        <v>387.3504214269359</v>
      </c>
      <c r="AA37" s="267">
        <f t="shared" si="4"/>
        <v>-387.35042142695642</v>
      </c>
    </row>
    <row r="38" spans="3:27">
      <c r="C38" s="117">
        <v>23</v>
      </c>
      <c r="D38" s="266">
        <v>11000</v>
      </c>
      <c r="E38" s="283">
        <f t="shared" si="0"/>
        <v>11000</v>
      </c>
      <c r="F38" s="283"/>
      <c r="G38" s="121">
        <v>24</v>
      </c>
      <c r="H38" s="142">
        <f t="shared" si="1"/>
        <v>9095.4348165097126</v>
      </c>
      <c r="I38" s="117">
        <v>23</v>
      </c>
      <c r="J38" s="142">
        <f t="shared" si="2"/>
        <v>9131.4375793250638</v>
      </c>
      <c r="Q38" s="268">
        <v>22</v>
      </c>
      <c r="R38" s="164">
        <f t="shared" si="5"/>
        <v>360728.12817444431</v>
      </c>
      <c r="S38" s="164">
        <v>10000</v>
      </c>
      <c r="T38" s="164">
        <f t="shared" si="6"/>
        <v>1427.8821740238423</v>
      </c>
      <c r="U38" s="266">
        <f t="shared" si="7"/>
        <v>-1427.8821740238629</v>
      </c>
      <c r="W38" s="268">
        <v>22</v>
      </c>
      <c r="X38" s="164">
        <f t="shared" si="8"/>
        <v>88244.298992442316</v>
      </c>
      <c r="Y38" s="164">
        <v>10000</v>
      </c>
      <c r="Z38" s="164">
        <f t="shared" si="3"/>
        <v>349.30035017841755</v>
      </c>
      <c r="AA38" s="267">
        <f t="shared" si="4"/>
        <v>-349.3003501784392</v>
      </c>
    </row>
    <row r="39" spans="3:27">
      <c r="C39" s="117">
        <v>24</v>
      </c>
      <c r="D39" s="266">
        <v>12000</v>
      </c>
      <c r="E39" s="283">
        <f t="shared" si="0"/>
        <v>12000</v>
      </c>
      <c r="F39" s="283"/>
      <c r="G39" s="121">
        <v>25</v>
      </c>
      <c r="H39" s="142">
        <f t="shared" si="1"/>
        <v>9059.5740027488318</v>
      </c>
      <c r="I39" s="117">
        <v>24</v>
      </c>
      <c r="J39" s="142">
        <f t="shared" si="2"/>
        <v>9095.4348165097126</v>
      </c>
      <c r="Q39" s="268">
        <v>23</v>
      </c>
      <c r="R39" s="164">
        <f t="shared" si="5"/>
        <v>352156.01034846815</v>
      </c>
      <c r="S39" s="164">
        <v>10000</v>
      </c>
      <c r="T39" s="164">
        <f t="shared" si="6"/>
        <v>1393.9508742960199</v>
      </c>
      <c r="U39" s="266">
        <f t="shared" si="7"/>
        <v>-1393.9508742960415</v>
      </c>
      <c r="W39" s="268">
        <v>23</v>
      </c>
      <c r="X39" s="164">
        <f t="shared" si="8"/>
        <v>78593.599342620728</v>
      </c>
      <c r="Y39" s="164">
        <v>10000</v>
      </c>
      <c r="Z39" s="164">
        <f t="shared" si="3"/>
        <v>311.09966406454043</v>
      </c>
      <c r="AA39" s="267">
        <f t="shared" si="4"/>
        <v>-311.09966406456317</v>
      </c>
    </row>
    <row r="40" spans="3:27">
      <c r="C40" s="117">
        <v>25</v>
      </c>
      <c r="D40" s="266">
        <v>12000</v>
      </c>
      <c r="E40" s="283">
        <f t="shared" si="0"/>
        <v>12000</v>
      </c>
      <c r="F40" s="283"/>
      <c r="G40" s="121">
        <v>26</v>
      </c>
      <c r="H40" s="142">
        <f t="shared" si="1"/>
        <v>9023.8545783760947</v>
      </c>
      <c r="I40" s="117">
        <v>25</v>
      </c>
      <c r="J40" s="142">
        <f t="shared" si="2"/>
        <v>9059.5740027488318</v>
      </c>
      <c r="Q40" s="268">
        <v>24</v>
      </c>
      <c r="R40" s="164">
        <f t="shared" si="5"/>
        <v>343549.96122276416</v>
      </c>
      <c r="S40" s="164">
        <v>10000</v>
      </c>
      <c r="T40" s="164">
        <f t="shared" si="6"/>
        <v>1359.8852631734417</v>
      </c>
      <c r="U40" s="266">
        <f t="shared" si="7"/>
        <v>-1359.8852631734642</v>
      </c>
      <c r="W40" s="268">
        <v>24</v>
      </c>
      <c r="X40" s="164">
        <f t="shared" si="8"/>
        <v>68904.699006685274</v>
      </c>
      <c r="Y40" s="164">
        <v>10000</v>
      </c>
      <c r="Z40" s="164">
        <f t="shared" si="3"/>
        <v>272.74776690146257</v>
      </c>
      <c r="AA40" s="267">
        <f t="shared" si="4"/>
        <v>-272.74776690148633</v>
      </c>
    </row>
    <row r="41" spans="3:27">
      <c r="C41" s="117">
        <v>26</v>
      </c>
      <c r="D41" s="266">
        <v>12000</v>
      </c>
      <c r="E41" s="283">
        <f t="shared" si="0"/>
        <v>12000</v>
      </c>
      <c r="F41" s="283"/>
      <c r="G41" s="121">
        <v>27</v>
      </c>
      <c r="H41" s="142">
        <f t="shared" si="1"/>
        <v>8988.275985931783</v>
      </c>
      <c r="I41" s="117">
        <v>26</v>
      </c>
      <c r="J41" s="142">
        <f t="shared" si="2"/>
        <v>9023.8545783760947</v>
      </c>
      <c r="Q41" s="268">
        <v>25</v>
      </c>
      <c r="R41" s="164">
        <f t="shared" si="5"/>
        <v>334909.8464859376</v>
      </c>
      <c r="S41" s="164">
        <v>10000</v>
      </c>
      <c r="T41" s="164">
        <f t="shared" si="6"/>
        <v>1325.6848090068365</v>
      </c>
      <c r="U41" s="266">
        <f t="shared" si="7"/>
        <v>-1325.6848090068602</v>
      </c>
      <c r="W41" s="268">
        <v>25</v>
      </c>
      <c r="X41" s="164">
        <f t="shared" si="8"/>
        <v>59177.446773586737</v>
      </c>
      <c r="Y41" s="164">
        <v>10000</v>
      </c>
      <c r="Z41" s="164">
        <f t="shared" si="3"/>
        <v>234.24406014544752</v>
      </c>
      <c r="AA41" s="267">
        <f t="shared" si="4"/>
        <v>-234.24406014547242</v>
      </c>
    </row>
    <row r="42" spans="3:27">
      <c r="C42" s="117">
        <v>27</v>
      </c>
      <c r="D42" s="266">
        <v>12000</v>
      </c>
      <c r="E42" s="283">
        <f t="shared" si="0"/>
        <v>12000</v>
      </c>
      <c r="F42" s="283"/>
      <c r="G42" s="121">
        <v>28</v>
      </c>
      <c r="H42" s="142">
        <f t="shared" si="1"/>
        <v>8952.8376701540892</v>
      </c>
      <c r="I42" s="117">
        <v>27</v>
      </c>
      <c r="J42" s="142">
        <f t="shared" si="2"/>
        <v>8988.275985931783</v>
      </c>
      <c r="Q42" s="268">
        <v>26</v>
      </c>
      <c r="R42" s="164">
        <f t="shared" si="5"/>
        <v>326235.53129494441</v>
      </c>
      <c r="S42" s="164">
        <v>10000</v>
      </c>
      <c r="T42" s="164">
        <f t="shared" si="6"/>
        <v>1291.3489780424884</v>
      </c>
      <c r="U42" s="266">
        <f t="shared" si="7"/>
        <v>-1291.3489780425132</v>
      </c>
      <c r="W42" s="268">
        <v>26</v>
      </c>
      <c r="X42" s="164">
        <f t="shared" si="8"/>
        <v>49411.690833732187</v>
      </c>
      <c r="Y42" s="164">
        <v>10000</v>
      </c>
      <c r="Z42" s="164">
        <f t="shared" si="3"/>
        <v>195.58794288352325</v>
      </c>
      <c r="AA42" s="267">
        <f t="shared" si="4"/>
        <v>-195.5879428835492</v>
      </c>
    </row>
    <row r="43" spans="3:27">
      <c r="C43" s="117">
        <v>28</v>
      </c>
      <c r="D43" s="266">
        <v>12000</v>
      </c>
      <c r="E43" s="283">
        <f t="shared" si="0"/>
        <v>12000</v>
      </c>
      <c r="F43" s="283"/>
      <c r="G43" s="121">
        <v>29</v>
      </c>
      <c r="H43" s="142">
        <f t="shared" si="1"/>
        <v>8917.5390779704576</v>
      </c>
      <c r="I43" s="117">
        <v>28</v>
      </c>
      <c r="J43" s="142">
        <f t="shared" si="2"/>
        <v>8952.8376701540892</v>
      </c>
      <c r="Q43" s="268">
        <v>27</v>
      </c>
      <c r="R43" s="164">
        <f t="shared" si="5"/>
        <v>317526.88027298689</v>
      </c>
      <c r="S43" s="164">
        <v>10000</v>
      </c>
      <c r="T43" s="164">
        <f t="shared" si="6"/>
        <v>1256.8772344139065</v>
      </c>
      <c r="U43" s="266">
        <f t="shared" si="7"/>
        <v>-1256.8772344139325</v>
      </c>
      <c r="W43" s="268">
        <v>27</v>
      </c>
      <c r="X43" s="164">
        <f t="shared" si="8"/>
        <v>39607.278776615713</v>
      </c>
      <c r="Y43" s="164">
        <v>10000</v>
      </c>
      <c r="Z43" s="164">
        <f t="shared" si="3"/>
        <v>156.77881182410388</v>
      </c>
      <c r="AA43" s="267">
        <f t="shared" si="4"/>
        <v>-156.77881182413091</v>
      </c>
    </row>
    <row r="44" spans="3:27">
      <c r="C44" s="117">
        <v>29</v>
      </c>
      <c r="D44" s="266">
        <v>12000</v>
      </c>
      <c r="E44" s="283">
        <f t="shared" si="0"/>
        <v>12000</v>
      </c>
      <c r="F44" s="283"/>
      <c r="G44" s="121">
        <v>30</v>
      </c>
      <c r="H44" s="142">
        <f t="shared" si="1"/>
        <v>8882.3796584889405</v>
      </c>
      <c r="I44" s="117">
        <v>29</v>
      </c>
      <c r="J44" s="142">
        <f t="shared" si="2"/>
        <v>8917.5390779704576</v>
      </c>
      <c r="Q44" s="268">
        <v>28</v>
      </c>
      <c r="R44" s="164">
        <f t="shared" si="5"/>
        <v>308783.75750740082</v>
      </c>
      <c r="S44" s="164">
        <v>10000</v>
      </c>
      <c r="T44" s="164">
        <f t="shared" si="6"/>
        <v>1222.2690401334617</v>
      </c>
      <c r="U44" s="266">
        <f t="shared" si="7"/>
        <v>-1222.2690401334887</v>
      </c>
      <c r="W44" s="268">
        <v>28</v>
      </c>
      <c r="X44" s="164">
        <f t="shared" si="8"/>
        <v>29764.057588439813</v>
      </c>
      <c r="Y44" s="164">
        <v>10000</v>
      </c>
      <c r="Z44" s="164">
        <f t="shared" si="3"/>
        <v>117.81606128757427</v>
      </c>
      <c r="AA44" s="267">
        <f t="shared" si="4"/>
        <v>-117.81606128760242</v>
      </c>
    </row>
    <row r="45" spans="3:27">
      <c r="C45" s="117">
        <v>30</v>
      </c>
      <c r="D45" s="266">
        <v>12000</v>
      </c>
      <c r="E45" s="283">
        <f t="shared" si="0"/>
        <v>12000</v>
      </c>
      <c r="F45" s="283"/>
      <c r="G45" s="121"/>
      <c r="H45" s="142"/>
      <c r="I45" s="117">
        <v>30</v>
      </c>
      <c r="J45" s="142">
        <f t="shared" si="2"/>
        <v>8882.3796584889405</v>
      </c>
      <c r="Q45" s="268">
        <v>29</v>
      </c>
      <c r="R45" s="164">
        <f t="shared" si="5"/>
        <v>300006.02654753427</v>
      </c>
      <c r="S45" s="164">
        <v>10000</v>
      </c>
      <c r="T45" s="164">
        <f t="shared" si="6"/>
        <v>1187.5238550839899</v>
      </c>
      <c r="U45" s="266">
        <f t="shared" si="7"/>
        <v>-1187.5238550840179</v>
      </c>
      <c r="W45" s="268">
        <v>29</v>
      </c>
      <c r="X45" s="164">
        <f t="shared" si="8"/>
        <v>19881.873649727386</v>
      </c>
      <c r="Y45" s="164">
        <v>10000</v>
      </c>
      <c r="Z45" s="164">
        <f t="shared" si="3"/>
        <v>78.699083196837577</v>
      </c>
      <c r="AA45" s="267">
        <f t="shared" si="4"/>
        <v>-78.699083196866823</v>
      </c>
    </row>
    <row r="46" spans="3:27">
      <c r="C46" s="117">
        <v>31</v>
      </c>
      <c r="D46" s="266">
        <v>12000</v>
      </c>
      <c r="E46" s="283">
        <f t="shared" si="0"/>
        <v>12000</v>
      </c>
      <c r="F46" s="283"/>
      <c r="G46" s="121"/>
      <c r="H46" s="142"/>
      <c r="I46" s="117">
        <v>31</v>
      </c>
      <c r="J46" s="142">
        <f t="shared" si="2"/>
        <v>8847.3588629896076</v>
      </c>
      <c r="Q46" s="268">
        <v>30</v>
      </c>
      <c r="R46" s="164">
        <f t="shared" si="5"/>
        <v>291193.55040261825</v>
      </c>
      <c r="S46" s="164">
        <v>10000</v>
      </c>
      <c r="T46" s="164">
        <f t="shared" si="6"/>
        <v>1152.641137010364</v>
      </c>
      <c r="U46" s="266">
        <f t="shared" si="7"/>
        <v>-1152.6411370103933</v>
      </c>
      <c r="W46" s="268">
        <v>30</v>
      </c>
      <c r="X46" s="164">
        <f t="shared" si="8"/>
        <v>9960.5727329242218</v>
      </c>
      <c r="Y46" s="164">
        <v>10000</v>
      </c>
      <c r="Z46" s="164">
        <f t="shared" si="3"/>
        <v>39.427267067825049</v>
      </c>
      <c r="AA46" s="267">
        <f t="shared" si="4"/>
        <v>-39.427267067855425</v>
      </c>
    </row>
    <row r="47" spans="3:27">
      <c r="C47" s="117">
        <v>32</v>
      </c>
      <c r="D47" s="266">
        <v>12000</v>
      </c>
      <c r="E47" s="283">
        <f t="shared" si="0"/>
        <v>12000</v>
      </c>
      <c r="F47" s="283"/>
      <c r="G47" s="121"/>
      <c r="H47" s="142"/>
      <c r="I47" s="117">
        <v>32</v>
      </c>
      <c r="J47" s="142">
        <f t="shared" si="2"/>
        <v>8812.4761449159832</v>
      </c>
      <c r="Q47" s="268">
        <v>31</v>
      </c>
      <c r="R47" s="164">
        <f t="shared" si="5"/>
        <v>282346.19153962861</v>
      </c>
      <c r="S47" s="164">
        <v>10000</v>
      </c>
      <c r="T47" s="164">
        <f t="shared" si="6"/>
        <v>1117.6203415110299</v>
      </c>
      <c r="U47" s="266">
        <f t="shared" si="7"/>
        <v>-1117.6203415110601</v>
      </c>
    </row>
    <row r="48" spans="3:27">
      <c r="C48" s="117">
        <v>33</v>
      </c>
      <c r="D48" s="266">
        <v>12000</v>
      </c>
      <c r="E48" s="283">
        <f t="shared" si="0"/>
        <v>12000</v>
      </c>
      <c r="F48" s="283"/>
      <c r="G48" s="121"/>
      <c r="H48" s="142"/>
      <c r="I48" s="117">
        <v>33</v>
      </c>
      <c r="J48" s="142">
        <f t="shared" si="2"/>
        <v>8777.7309598665124</v>
      </c>
      <c r="Q48" s="268">
        <v>32</v>
      </c>
      <c r="R48" s="164">
        <f t="shared" si="5"/>
        <v>273463.81188113964</v>
      </c>
      <c r="S48" s="164">
        <v>10000</v>
      </c>
      <c r="T48" s="164">
        <f t="shared" si="6"/>
        <v>1082.4609220295113</v>
      </c>
      <c r="U48" s="266">
        <f t="shared" si="7"/>
        <v>-1082.4609220295424</v>
      </c>
    </row>
    <row r="49" spans="3:21">
      <c r="C49" s="117">
        <v>34</v>
      </c>
      <c r="D49" s="266">
        <v>12000</v>
      </c>
      <c r="E49" s="283">
        <f t="shared" si="0"/>
        <v>12000</v>
      </c>
      <c r="F49" s="283"/>
      <c r="G49" s="121"/>
      <c r="H49" s="142"/>
      <c r="I49" s="117">
        <v>34</v>
      </c>
      <c r="J49" s="142">
        <f t="shared" si="2"/>
        <v>8743.1227655860694</v>
      </c>
      <c r="Q49" s="268">
        <v>33</v>
      </c>
      <c r="R49" s="164">
        <f t="shared" si="5"/>
        <v>264546.27280316915</v>
      </c>
      <c r="S49" s="164">
        <v>10000</v>
      </c>
      <c r="T49" s="164">
        <f t="shared" si="6"/>
        <v>1047.162329845878</v>
      </c>
      <c r="U49" s="266">
        <f t="shared" si="7"/>
        <v>-1047.1623298459106</v>
      </c>
    </row>
    <row r="50" spans="3:21">
      <c r="C50" s="117">
        <v>35</v>
      </c>
      <c r="D50" s="266">
        <v>12000</v>
      </c>
      <c r="E50" s="283">
        <f t="shared" si="0"/>
        <v>12000</v>
      </c>
      <c r="F50" s="283"/>
      <c r="G50" s="121"/>
      <c r="H50" s="142"/>
      <c r="I50" s="117">
        <v>35</v>
      </c>
      <c r="J50" s="142">
        <f t="shared" si="2"/>
        <v>8708.6510219574866</v>
      </c>
      <c r="Q50" s="268">
        <v>34</v>
      </c>
      <c r="R50" s="164">
        <f t="shared" si="5"/>
        <v>255593.43513301504</v>
      </c>
      <c r="S50" s="164">
        <v>10000</v>
      </c>
      <c r="T50" s="164">
        <f t="shared" si="6"/>
        <v>1011.7240140681846</v>
      </c>
      <c r="U50" s="266">
        <f t="shared" si="7"/>
        <v>-1011.724014068218</v>
      </c>
    </row>
    <row r="51" spans="3:21">
      <c r="C51" s="117">
        <v>36</v>
      </c>
      <c r="D51" s="266">
        <v>13000</v>
      </c>
      <c r="E51" s="283">
        <f t="shared" si="0"/>
        <v>13000</v>
      </c>
      <c r="F51" s="283"/>
      <c r="G51" s="121"/>
      <c r="H51" s="142"/>
      <c r="I51" s="117">
        <v>36</v>
      </c>
      <c r="J51" s="142">
        <f t="shared" si="2"/>
        <v>8674.3151909931403</v>
      </c>
      <c r="Q51" s="268">
        <v>35</v>
      </c>
      <c r="R51" s="164">
        <f t="shared" si="5"/>
        <v>246605.15914708324</v>
      </c>
      <c r="S51" s="164">
        <v>10000</v>
      </c>
      <c r="T51" s="164">
        <f t="shared" si="6"/>
        <v>976.14542162387124</v>
      </c>
      <c r="U51" s="266">
        <f t="shared" si="7"/>
        <v>-976.14542162390569</v>
      </c>
    </row>
    <row r="52" spans="3:21">
      <c r="C52" s="117">
        <v>37</v>
      </c>
      <c r="D52" s="266">
        <v>13000</v>
      </c>
      <c r="E52" s="283">
        <f t="shared" si="0"/>
        <v>13000</v>
      </c>
      <c r="F52" s="283"/>
      <c r="G52" s="121"/>
      <c r="H52" s="142"/>
      <c r="I52" s="117">
        <v>37</v>
      </c>
      <c r="J52" s="142">
        <f t="shared" si="2"/>
        <v>8640.1147368265374</v>
      </c>
      <c r="Q52" s="268">
        <v>36</v>
      </c>
      <c r="R52" s="164">
        <f t="shared" si="5"/>
        <v>237581.3045687071</v>
      </c>
      <c r="S52" s="164">
        <v>10000</v>
      </c>
      <c r="T52" s="164">
        <f t="shared" si="6"/>
        <v>940.42599725113234</v>
      </c>
      <c r="U52" s="266">
        <f t="shared" si="7"/>
        <v>-940.42599725116804</v>
      </c>
    </row>
    <row r="53" spans="3:21">
      <c r="C53" s="117">
        <v>38</v>
      </c>
      <c r="D53" s="266">
        <v>13000</v>
      </c>
      <c r="E53" s="283">
        <f t="shared" si="0"/>
        <v>13000</v>
      </c>
      <c r="F53" s="283"/>
      <c r="G53" s="121"/>
      <c r="H53" s="142"/>
      <c r="I53" s="117">
        <v>38</v>
      </c>
      <c r="J53" s="142">
        <f t="shared" si="2"/>
        <v>8606.0491257039575</v>
      </c>
      <c r="Q53" s="268">
        <v>37</v>
      </c>
      <c r="R53" s="164">
        <f t="shared" si="5"/>
        <v>228521.73056595822</v>
      </c>
      <c r="S53" s="164">
        <v>10000</v>
      </c>
      <c r="T53" s="164">
        <f t="shared" si="6"/>
        <v>904.56518349025134</v>
      </c>
      <c r="U53" s="266">
        <f t="shared" si="7"/>
        <v>-904.56518349028806</v>
      </c>
    </row>
    <row r="54" spans="3:21">
      <c r="C54" s="117">
        <v>39</v>
      </c>
      <c r="D54" s="266">
        <v>13000</v>
      </c>
      <c r="E54" s="283">
        <f t="shared" si="0"/>
        <v>13000</v>
      </c>
      <c r="F54" s="283"/>
      <c r="G54" s="121"/>
      <c r="H54" s="142"/>
      <c r="I54" s="117">
        <v>39</v>
      </c>
      <c r="J54" s="142">
        <f t="shared" si="2"/>
        <v>8572.1178259761382</v>
      </c>
      <c r="Q54" s="268">
        <v>38</v>
      </c>
      <c r="R54" s="164">
        <f t="shared" si="5"/>
        <v>219426.29574944847</v>
      </c>
      <c r="S54" s="164">
        <v>10000</v>
      </c>
      <c r="T54" s="164">
        <f t="shared" si="6"/>
        <v>868.5624206749003</v>
      </c>
      <c r="U54" s="266">
        <f t="shared" si="7"/>
        <v>-868.56242067493815</v>
      </c>
    </row>
    <row r="55" spans="3:21">
      <c r="C55" s="117">
        <v>40</v>
      </c>
      <c r="D55" s="266">
        <v>13000</v>
      </c>
      <c r="E55" s="283">
        <f t="shared" si="0"/>
        <v>13000</v>
      </c>
      <c r="F55" s="283"/>
      <c r="G55" s="121"/>
      <c r="H55" s="142"/>
      <c r="I55" s="117">
        <v>40</v>
      </c>
      <c r="J55" s="142">
        <f t="shared" si="2"/>
        <v>8538.3203080899493</v>
      </c>
      <c r="Q55" s="268">
        <v>39</v>
      </c>
      <c r="R55" s="164">
        <f t="shared" si="5"/>
        <v>210294.85817012336</v>
      </c>
      <c r="S55" s="164">
        <v>10000</v>
      </c>
      <c r="T55" s="164">
        <f t="shared" si="6"/>
        <v>832.41714692340508</v>
      </c>
      <c r="U55" s="266">
        <f t="shared" si="7"/>
        <v>-832.41714692344408</v>
      </c>
    </row>
    <row r="56" spans="3:21">
      <c r="C56" s="117">
        <v>41</v>
      </c>
      <c r="D56" s="266">
        <v>13000</v>
      </c>
      <c r="E56" s="283">
        <f t="shared" si="0"/>
        <v>13000</v>
      </c>
      <c r="F56" s="283"/>
      <c r="G56" s="121"/>
      <c r="H56" s="142"/>
      <c r="I56" s="117">
        <v>41</v>
      </c>
      <c r="J56" s="142">
        <f t="shared" si="2"/>
        <v>8504.6560445801533</v>
      </c>
      <c r="Q56" s="268">
        <v>40</v>
      </c>
      <c r="R56" s="164">
        <f t="shared" si="5"/>
        <v>201127.27531704676</v>
      </c>
      <c r="S56" s="164">
        <v>10000</v>
      </c>
      <c r="T56" s="164">
        <f t="shared" si="6"/>
        <v>796.12879812997687</v>
      </c>
      <c r="U56" s="266">
        <f t="shared" si="7"/>
        <v>-796.128798130017</v>
      </c>
    </row>
    <row r="57" spans="3:21">
      <c r="C57" s="117">
        <v>42</v>
      </c>
      <c r="D57" s="266">
        <v>13000</v>
      </c>
      <c r="E57" s="283">
        <f t="shared" si="0"/>
        <v>13000</v>
      </c>
      <c r="F57" s="283"/>
      <c r="G57" s="121"/>
      <c r="H57" s="142"/>
      <c r="I57" s="117">
        <v>42</v>
      </c>
      <c r="J57" s="142">
        <f t="shared" si="2"/>
        <v>8471.1245100611632</v>
      </c>
      <c r="Q57" s="268">
        <v>41</v>
      </c>
      <c r="R57" s="164">
        <f t="shared" si="5"/>
        <v>191923.40411517673</v>
      </c>
      <c r="S57" s="164">
        <v>10000</v>
      </c>
      <c r="T57" s="164">
        <f t="shared" si="6"/>
        <v>759.69680795590796</v>
      </c>
      <c r="U57" s="266">
        <f t="shared" si="7"/>
        <v>-759.69680795594923</v>
      </c>
    </row>
    <row r="58" spans="3:21">
      <c r="C58" s="117">
        <v>43</v>
      </c>
      <c r="D58" s="266">
        <v>13000</v>
      </c>
      <c r="E58" s="283">
        <f t="shared" si="0"/>
        <v>13000</v>
      </c>
      <c r="F58" s="283"/>
      <c r="G58" s="121"/>
      <c r="H58" s="142"/>
      <c r="I58" s="117">
        <v>43</v>
      </c>
      <c r="J58" s="142">
        <f t="shared" si="2"/>
        <v>8437.7251812188388</v>
      </c>
      <c r="Q58" s="268">
        <v>42</v>
      </c>
      <c r="R58" s="164">
        <f t="shared" si="5"/>
        <v>182683.10092313265</v>
      </c>
      <c r="S58" s="164">
        <v>10000</v>
      </c>
      <c r="T58" s="164">
        <f t="shared" si="6"/>
        <v>723.12060782073343</v>
      </c>
      <c r="U58" s="266">
        <f t="shared" si="7"/>
        <v>-723.12060782077594</v>
      </c>
    </row>
    <row r="59" spans="3:21">
      <c r="C59" s="117">
        <v>44</v>
      </c>
      <c r="D59" s="266">
        <v>13000</v>
      </c>
      <c r="E59" s="283">
        <f t="shared" si="0"/>
        <v>13000</v>
      </c>
      <c r="F59" s="283"/>
      <c r="G59" s="121"/>
      <c r="H59" s="142"/>
      <c r="I59" s="117">
        <v>44</v>
      </c>
      <c r="J59" s="142">
        <f t="shared" si="2"/>
        <v>8404.4575368023307</v>
      </c>
      <c r="Q59" s="268">
        <v>43</v>
      </c>
      <c r="R59" s="164">
        <f t="shared" si="5"/>
        <v>173406.22153095339</v>
      </c>
      <c r="S59" s="164">
        <v>10000</v>
      </c>
      <c r="T59" s="164">
        <f t="shared" si="6"/>
        <v>686.39962689335721</v>
      </c>
      <c r="U59" s="266">
        <f t="shared" si="7"/>
        <v>-686.39962689340064</v>
      </c>
    </row>
    <row r="60" spans="3:21">
      <c r="C60" s="117">
        <v>45</v>
      </c>
      <c r="D60" s="266">
        <v>13000</v>
      </c>
      <c r="E60" s="283">
        <f t="shared" si="0"/>
        <v>13000</v>
      </c>
      <c r="F60" s="283"/>
      <c r="G60" s="121"/>
      <c r="H60" s="142"/>
      <c r="I60" s="117">
        <v>45</v>
      </c>
      <c r="J60" s="142">
        <f t="shared" si="2"/>
        <v>8371.3210576159345</v>
      </c>
      <c r="Q60" s="268">
        <v>44</v>
      </c>
      <c r="R60" s="164">
        <f t="shared" si="5"/>
        <v>164092.62115784676</v>
      </c>
      <c r="S60" s="164">
        <v>10000</v>
      </c>
      <c r="T60" s="164">
        <f t="shared" si="6"/>
        <v>649.53329208314346</v>
      </c>
      <c r="U60" s="266">
        <f t="shared" si="7"/>
        <v>-649.53329208318803</v>
      </c>
    </row>
    <row r="61" spans="3:21">
      <c r="C61" s="117">
        <v>46</v>
      </c>
      <c r="D61" s="266">
        <v>13000</v>
      </c>
      <c r="E61" s="283">
        <f t="shared" si="0"/>
        <v>13000</v>
      </c>
      <c r="F61" s="283"/>
      <c r="G61" s="121"/>
      <c r="H61" s="142"/>
      <c r="I61" s="117">
        <v>46</v>
      </c>
      <c r="J61" s="142">
        <f t="shared" si="2"/>
        <v>8338.3152265109984</v>
      </c>
      <c r="Q61" s="268">
        <v>45</v>
      </c>
      <c r="R61" s="164">
        <f t="shared" si="5"/>
        <v>154742.15444992992</v>
      </c>
      <c r="S61" s="164">
        <v>10000</v>
      </c>
      <c r="T61" s="164">
        <f t="shared" si="6"/>
        <v>612.52102803097262</v>
      </c>
      <c r="U61" s="266">
        <f t="shared" si="7"/>
        <v>-612.5210280310182</v>
      </c>
    </row>
    <row r="62" spans="3:21">
      <c r="C62" s="117">
        <v>47</v>
      </c>
      <c r="D62" s="266">
        <v>13000</v>
      </c>
      <c r="E62" s="283">
        <f t="shared" si="0"/>
        <v>13000</v>
      </c>
      <c r="F62" s="283"/>
      <c r="G62" s="121"/>
      <c r="H62" s="142"/>
      <c r="I62" s="117">
        <v>47</v>
      </c>
      <c r="J62" s="142">
        <f t="shared" si="2"/>
        <v>8305.439528377834</v>
      </c>
      <c r="Q62" s="268">
        <v>46</v>
      </c>
      <c r="R62" s="164">
        <f t="shared" si="5"/>
        <v>145354.6754779609</v>
      </c>
      <c r="S62" s="164">
        <v>10000</v>
      </c>
      <c r="T62" s="164">
        <f t="shared" si="6"/>
        <v>575.36225710026201</v>
      </c>
      <c r="U62" s="266">
        <f t="shared" si="7"/>
        <v>-575.36225710030863</v>
      </c>
    </row>
    <row r="63" spans="3:21">
      <c r="C63" s="117">
        <v>48</v>
      </c>
      <c r="D63" s="266">
        <v>14000</v>
      </c>
      <c r="E63" s="283">
        <f t="shared" si="0"/>
        <v>14000</v>
      </c>
      <c r="F63" s="283"/>
      <c r="G63" s="121"/>
      <c r="H63" s="142"/>
      <c r="I63" s="117">
        <v>48</v>
      </c>
      <c r="J63" s="142">
        <f t="shared" si="2"/>
        <v>8272.6934501377073</v>
      </c>
      <c r="Q63" s="268">
        <v>47</v>
      </c>
      <c r="R63" s="164">
        <f t="shared" si="5"/>
        <v>135930.03773506117</v>
      </c>
      <c r="S63" s="164">
        <v>10000</v>
      </c>
      <c r="T63" s="164">
        <f t="shared" si="6"/>
        <v>538.05639936795046</v>
      </c>
      <c r="U63" s="266">
        <f t="shared" si="7"/>
        <v>-538.05639936799832</v>
      </c>
    </row>
    <row r="64" spans="3:21">
      <c r="C64" s="117">
        <v>49</v>
      </c>
      <c r="D64" s="266">
        <v>14000</v>
      </c>
      <c r="E64" s="283">
        <f t="shared" si="0"/>
        <v>14000</v>
      </c>
      <c r="F64" s="283"/>
      <c r="H64" s="142"/>
      <c r="I64" s="117">
        <v>49</v>
      </c>
      <c r="J64" s="142">
        <f t="shared" si="2"/>
        <v>8240.0764807348005</v>
      </c>
      <c r="Q64" s="268">
        <v>48</v>
      </c>
      <c r="R64" s="164">
        <f t="shared" si="5"/>
        <v>126468.09413442912</v>
      </c>
      <c r="S64" s="164">
        <v>10000</v>
      </c>
      <c r="T64" s="164">
        <f t="shared" si="6"/>
        <v>500.60287261544863</v>
      </c>
      <c r="U64" s="266">
        <f t="shared" si="7"/>
        <v>-500.60287261549752</v>
      </c>
    </row>
    <row r="65" spans="3:21">
      <c r="C65" s="117">
        <v>50</v>
      </c>
      <c r="D65" s="266">
        <v>14000</v>
      </c>
      <c r="E65" s="283">
        <f t="shared" si="0"/>
        <v>14000</v>
      </c>
      <c r="F65" s="283"/>
      <c r="H65" s="142"/>
      <c r="I65" s="117">
        <v>50</v>
      </c>
      <c r="J65" s="142">
        <f t="shared" si="2"/>
        <v>8207.5881111282524</v>
      </c>
      <c r="Q65" s="268">
        <v>49</v>
      </c>
      <c r="R65" s="164">
        <f t="shared" si="5"/>
        <v>116968.69700704457</v>
      </c>
      <c r="S65" s="164">
        <v>10000</v>
      </c>
      <c r="T65" s="164">
        <f t="shared" si="6"/>
        <v>463.00109231955145</v>
      </c>
      <c r="U65" s="266">
        <f t="shared" si="7"/>
        <v>-463.00109231960158</v>
      </c>
    </row>
    <row r="66" spans="3:21">
      <c r="C66" s="117">
        <v>51</v>
      </c>
      <c r="D66" s="266">
        <v>14000</v>
      </c>
      <c r="E66" s="283">
        <f t="shared" si="0"/>
        <v>14000</v>
      </c>
      <c r="F66" s="283"/>
      <c r="H66" s="142"/>
      <c r="I66" s="117">
        <v>51</v>
      </c>
      <c r="J66" s="142">
        <f t="shared" si="2"/>
        <v>8175.227834284211</v>
      </c>
      <c r="Q66" s="268">
        <v>50</v>
      </c>
      <c r="R66" s="164">
        <f t="shared" si="5"/>
        <v>107431.69809936412</v>
      </c>
      <c r="S66" s="164">
        <v>10000</v>
      </c>
      <c r="T66" s="164">
        <f t="shared" si="6"/>
        <v>425.25047164331636</v>
      </c>
      <c r="U66" s="266">
        <f t="shared" si="7"/>
        <v>-425.25047164336752</v>
      </c>
    </row>
    <row r="67" spans="3:21">
      <c r="C67" s="117">
        <v>52</v>
      </c>
      <c r="D67" s="266">
        <v>14000</v>
      </c>
      <c r="E67" s="283">
        <f t="shared" si="0"/>
        <v>14000</v>
      </c>
      <c r="F67" s="283"/>
      <c r="H67" s="142"/>
      <c r="I67" s="117">
        <v>52</v>
      </c>
      <c r="J67" s="142">
        <f t="shared" si="2"/>
        <v>8142.9951451679226</v>
      </c>
      <c r="Q67" s="268">
        <v>51</v>
      </c>
      <c r="R67" s="164">
        <f t="shared" si="5"/>
        <v>97856.948571007437</v>
      </c>
      <c r="S67" s="164">
        <v>10000</v>
      </c>
      <c r="T67" s="164">
        <f t="shared" si="6"/>
        <v>387.35042142690446</v>
      </c>
      <c r="U67" s="266">
        <f t="shared" si="7"/>
        <v>-387.35042142695681</v>
      </c>
    </row>
    <row r="68" spans="3:21">
      <c r="C68" s="117">
        <v>53</v>
      </c>
      <c r="D68" s="266">
        <v>14000</v>
      </c>
      <c r="E68" s="283">
        <f t="shared" si="0"/>
        <v>14000</v>
      </c>
      <c r="F68" s="283"/>
      <c r="H68" s="142"/>
      <c r="I68" s="117">
        <v>53</v>
      </c>
      <c r="J68" s="142">
        <f t="shared" si="2"/>
        <v>8110.8895407358423</v>
      </c>
      <c r="Q68" s="268">
        <v>52</v>
      </c>
      <c r="R68" s="164">
        <f t="shared" si="5"/>
        <v>88244.298992434342</v>
      </c>
      <c r="S68" s="164">
        <v>10000</v>
      </c>
      <c r="T68" s="164">
        <f t="shared" si="6"/>
        <v>349.30035017838594</v>
      </c>
      <c r="U68" s="266">
        <f t="shared" si="7"/>
        <v>-349.30035017843949</v>
      </c>
    </row>
    <row r="69" spans="3:21">
      <c r="C69" s="117">
        <v>54</v>
      </c>
      <c r="D69" s="266">
        <v>14000</v>
      </c>
      <c r="E69" s="283">
        <f t="shared" si="0"/>
        <v>14000</v>
      </c>
      <c r="F69" s="283"/>
      <c r="H69" s="142"/>
      <c r="I69" s="117">
        <v>54</v>
      </c>
      <c r="J69" s="142">
        <f t="shared" si="2"/>
        <v>8078.9105199277965</v>
      </c>
      <c r="Q69" s="268">
        <v>53</v>
      </c>
      <c r="R69" s="164">
        <f t="shared" si="5"/>
        <v>78593.599342612724</v>
      </c>
      <c r="S69" s="164">
        <v>10000</v>
      </c>
      <c r="T69" s="164">
        <f t="shared" si="6"/>
        <v>311.09966406450872</v>
      </c>
      <c r="U69" s="266">
        <f t="shared" si="7"/>
        <v>-311.0996640645634</v>
      </c>
    </row>
    <row r="70" spans="3:21">
      <c r="C70" s="117">
        <v>55</v>
      </c>
      <c r="D70" s="266">
        <v>14000</v>
      </c>
      <c r="E70" s="283">
        <f t="shared" si="0"/>
        <v>14000</v>
      </c>
      <c r="F70" s="283"/>
      <c r="H70" s="142"/>
      <c r="I70" s="117">
        <v>55</v>
      </c>
      <c r="J70" s="142">
        <f t="shared" si="2"/>
        <v>8047.0575836591479</v>
      </c>
      <c r="Q70" s="268">
        <v>54</v>
      </c>
      <c r="R70" s="164">
        <f t="shared" si="5"/>
        <v>68904.699006677227</v>
      </c>
      <c r="S70" s="164">
        <v>10000</v>
      </c>
      <c r="T70" s="164">
        <f t="shared" si="6"/>
        <v>272.74776690143074</v>
      </c>
      <c r="U70" s="266">
        <f t="shared" si="7"/>
        <v>-272.74776690148661</v>
      </c>
    </row>
    <row r="71" spans="3:21">
      <c r="C71" s="117">
        <v>56</v>
      </c>
      <c r="D71" s="266">
        <v>14000</v>
      </c>
      <c r="E71" s="283">
        <f t="shared" si="0"/>
        <v>14000</v>
      </c>
      <c r="F71" s="283"/>
      <c r="H71" s="142"/>
      <c r="I71" s="117">
        <v>56</v>
      </c>
      <c r="J71" s="142">
        <f t="shared" si="2"/>
        <v>8015.3302348130137</v>
      </c>
      <c r="Q71" s="268">
        <v>55</v>
      </c>
      <c r="R71" s="164">
        <f t="shared" si="5"/>
        <v>59177.44677357866</v>
      </c>
      <c r="S71" s="164">
        <v>10000</v>
      </c>
      <c r="T71" s="164">
        <f t="shared" si="6"/>
        <v>234.24406014541555</v>
      </c>
      <c r="U71" s="266">
        <f t="shared" si="7"/>
        <v>-234.24406014547264</v>
      </c>
    </row>
    <row r="72" spans="3:21">
      <c r="C72" s="117">
        <v>57</v>
      </c>
      <c r="D72" s="266">
        <v>14000</v>
      </c>
      <c r="E72" s="283">
        <f t="shared" si="0"/>
        <v>14000</v>
      </c>
      <c r="F72" s="283"/>
      <c r="H72" s="142"/>
      <c r="I72" s="117">
        <v>57</v>
      </c>
      <c r="J72" s="142">
        <f t="shared" si="2"/>
        <v>7983.7279782325095</v>
      </c>
      <c r="Q72" s="268">
        <v>56</v>
      </c>
      <c r="R72" s="164">
        <f t="shared" si="5"/>
        <v>49411.690833724075</v>
      </c>
      <c r="S72" s="164">
        <v>10000</v>
      </c>
      <c r="T72" s="164">
        <f t="shared" si="6"/>
        <v>195.58794288349114</v>
      </c>
      <c r="U72" s="266">
        <f t="shared" si="7"/>
        <v>-195.58794288354937</v>
      </c>
    </row>
    <row r="73" spans="3:21">
      <c r="C73" s="117">
        <v>58</v>
      </c>
      <c r="D73" s="266">
        <v>14000</v>
      </c>
      <c r="E73" s="283">
        <f t="shared" si="0"/>
        <v>14000</v>
      </c>
      <c r="F73" s="283"/>
      <c r="H73" s="142"/>
      <c r="I73" s="117">
        <v>58</v>
      </c>
      <c r="J73" s="142">
        <f t="shared" si="2"/>
        <v>7952.2503207130212</v>
      </c>
      <c r="Q73" s="268">
        <v>57</v>
      </c>
      <c r="R73" s="164">
        <f t="shared" si="5"/>
        <v>39607.278776607563</v>
      </c>
      <c r="S73" s="164">
        <v>10000</v>
      </c>
      <c r="T73" s="164">
        <f t="shared" si="6"/>
        <v>156.77881182407162</v>
      </c>
      <c r="U73" s="266">
        <f t="shared" si="7"/>
        <v>-156.77881182413108</v>
      </c>
    </row>
    <row r="74" spans="3:21">
      <c r="C74" s="117">
        <v>59</v>
      </c>
      <c r="D74" s="266">
        <v>14000</v>
      </c>
      <c r="E74" s="283">
        <f t="shared" si="0"/>
        <v>14000</v>
      </c>
      <c r="F74" s="283"/>
      <c r="H74" s="142"/>
      <c r="I74" s="117">
        <v>59</v>
      </c>
      <c r="J74" s="142">
        <f t="shared" si="2"/>
        <v>7920.8967709945045</v>
      </c>
      <c r="Q74" s="268">
        <v>58</v>
      </c>
      <c r="R74" s="164">
        <f t="shared" si="5"/>
        <v>29764.057588431635</v>
      </c>
      <c r="S74" s="164">
        <v>10000</v>
      </c>
      <c r="T74" s="164">
        <f t="shared" si="6"/>
        <v>117.8160612875419</v>
      </c>
      <c r="U74" s="266">
        <f t="shared" si="7"/>
        <v>-117.81606128760252</v>
      </c>
    </row>
    <row r="75" spans="3:21">
      <c r="E75" s="283">
        <f>SUM(E15:E74)</f>
        <v>720000</v>
      </c>
      <c r="F75" s="283"/>
      <c r="J75" s="164">
        <f>SUM(J15:J74)</f>
        <v>535247.13153824478</v>
      </c>
      <c r="Q75" s="268">
        <v>59</v>
      </c>
      <c r="R75" s="164">
        <f t="shared" si="5"/>
        <v>19881.873649719179</v>
      </c>
      <c r="S75" s="164">
        <v>10000</v>
      </c>
      <c r="T75" s="164">
        <f t="shared" si="6"/>
        <v>78.699083196805091</v>
      </c>
      <c r="U75" s="266">
        <f t="shared" si="7"/>
        <v>-78.699083196866894</v>
      </c>
    </row>
    <row r="76" spans="3:21">
      <c r="E76" s="283">
        <f>E75-M7</f>
        <v>720000</v>
      </c>
      <c r="F76" s="283"/>
      <c r="K76" s="164">
        <f>J74-J15</f>
        <v>-2079.1032290054955</v>
      </c>
      <c r="Q76" s="268">
        <v>60</v>
      </c>
      <c r="R76" s="164">
        <f t="shared" ref="R76" si="9">R75+T75-S75</f>
        <v>9960.5727329159854</v>
      </c>
      <c r="S76" s="164">
        <v>10001</v>
      </c>
      <c r="T76" s="164">
        <f t="shared" ref="T76" si="10">R76*$K$5</f>
        <v>39.427267067792442</v>
      </c>
      <c r="U76" s="266">
        <f t="shared" ref="U76" si="11">IPMT($K$5,Q76,$I$5,$R$17,0,1)</f>
        <v>-39.42726706785546</v>
      </c>
    </row>
  </sheetData>
  <mergeCells count="1">
    <mergeCell ref="A2:S2"/>
  </mergeCells>
  <phoneticPr fontId="1" type="noConversion"/>
  <pageMargins left="0.7" right="0.7" top="0.75" bottom="0.75" header="0.3" footer="0.3"/>
  <pageSetup paperSize="9" scale="8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296C6-1DA3-4F08-AAEF-AF084FF6DDD4}">
  <dimension ref="A1:X14"/>
  <sheetViews>
    <sheetView zoomScale="115" zoomScaleNormal="115" workbookViewId="0">
      <pane ySplit="1" topLeftCell="A2" activePane="bottomLeft" state="frozen"/>
      <selection pane="bottomLeft" activeCell="O5" sqref="O4:O5"/>
    </sheetView>
  </sheetViews>
  <sheetFormatPr defaultRowHeight="13.5"/>
  <cols>
    <col min="1" max="1" width="7.375" style="221" customWidth="1"/>
    <col min="2" max="2" width="14.125" style="221" customWidth="1"/>
    <col min="3" max="3" width="10" style="221" customWidth="1"/>
    <col min="4" max="4" width="9.75" style="221" customWidth="1"/>
    <col min="5" max="5" width="9" style="221" customWidth="1"/>
    <col min="6" max="6" width="10" style="379" customWidth="1"/>
    <col min="7" max="7" width="9" style="221" customWidth="1"/>
    <col min="8" max="8" width="11.875" style="379" customWidth="1"/>
    <col min="9" max="9" width="7.5" style="221" customWidth="1"/>
    <col min="10" max="10" width="10.125" style="221" customWidth="1"/>
    <col min="11" max="11" width="10.375" style="221" customWidth="1"/>
    <col min="12" max="12" width="14.625" style="221" customWidth="1"/>
    <col min="13" max="13" width="10.5" style="221" customWidth="1"/>
    <col min="14" max="14" width="11.875" style="221" customWidth="1"/>
    <col min="15" max="15" width="12.125" style="239" customWidth="1"/>
    <col min="16" max="16" width="15.5" style="221" customWidth="1"/>
    <col min="17" max="17" width="8.875" style="221" customWidth="1"/>
    <col min="18" max="18" width="13.375" style="221" customWidth="1"/>
    <col min="19" max="16384" width="9" style="221"/>
  </cols>
  <sheetData>
    <row r="1" spans="1:24" s="210" customFormat="1" ht="63" customHeight="1">
      <c r="A1" s="325" t="s">
        <v>328</v>
      </c>
      <c r="B1" s="325" t="s">
        <v>289</v>
      </c>
      <c r="C1" s="325" t="s">
        <v>290</v>
      </c>
      <c r="D1" s="325" t="s">
        <v>291</v>
      </c>
      <c r="E1" s="327" t="s">
        <v>349</v>
      </c>
      <c r="F1" s="377" t="s">
        <v>376</v>
      </c>
      <c r="G1" s="276" t="s">
        <v>366</v>
      </c>
      <c r="H1" s="381" t="s">
        <v>367</v>
      </c>
      <c r="I1" s="325" t="s">
        <v>292</v>
      </c>
      <c r="J1" s="208" t="s">
        <v>293</v>
      </c>
      <c r="K1" s="208" t="s">
        <v>294</v>
      </c>
      <c r="L1" s="325" t="s">
        <v>295</v>
      </c>
      <c r="M1" s="325" t="s">
        <v>296</v>
      </c>
      <c r="N1" s="325" t="s">
        <v>297</v>
      </c>
      <c r="O1" s="328" t="s">
        <v>298</v>
      </c>
      <c r="P1" s="325" t="s">
        <v>299</v>
      </c>
      <c r="Q1" s="325" t="s">
        <v>300</v>
      </c>
      <c r="R1" s="325" t="s">
        <v>301</v>
      </c>
      <c r="S1" s="326"/>
      <c r="T1" s="326"/>
      <c r="U1" s="209"/>
      <c r="V1" s="209"/>
      <c r="W1" s="209"/>
      <c r="X1" s="209"/>
    </row>
    <row r="2" spans="1:24" s="210" customFormat="1" ht="14.25">
      <c r="A2" s="325"/>
      <c r="B2" s="325"/>
      <c r="C2" s="325"/>
      <c r="D2" s="325"/>
      <c r="E2" s="325"/>
      <c r="F2" s="380">
        <v>44197</v>
      </c>
      <c r="G2" s="277"/>
      <c r="H2" s="381"/>
      <c r="I2" s="325"/>
      <c r="J2" s="211">
        <v>44196</v>
      </c>
      <c r="K2" s="211">
        <v>44561</v>
      </c>
      <c r="L2" s="325"/>
      <c r="M2" s="325"/>
      <c r="N2" s="325"/>
      <c r="O2" s="328"/>
      <c r="P2" s="325"/>
      <c r="Q2" s="325"/>
      <c r="R2" s="325"/>
      <c r="S2" s="326"/>
      <c r="T2" s="326"/>
      <c r="U2" s="209"/>
      <c r="V2" s="209"/>
      <c r="W2" s="209"/>
      <c r="X2" s="209"/>
    </row>
    <row r="3" spans="1:24" ht="14.25">
      <c r="A3" s="212" t="str">
        <f>'使用权资产初始入账价值、利息费用测算表'!A5</f>
        <v>sjxg0001</v>
      </c>
      <c r="B3" s="213" t="s">
        <v>364</v>
      </c>
      <c r="C3" s="213" t="s">
        <v>365</v>
      </c>
      <c r="D3" s="278">
        <v>535247.13153823046</v>
      </c>
      <c r="E3" s="215">
        <f>'使用权资产初始入账价值、利息费用测算表'!D5</f>
        <v>44348</v>
      </c>
      <c r="F3" s="378">
        <f>IF(E3&gt;=$F$2,E3,$F$2)</f>
        <v>44348</v>
      </c>
      <c r="G3" s="215">
        <f>'使用权资产初始入账价值、利息费用测算表'!E5</f>
        <v>46173</v>
      </c>
      <c r="H3" s="234">
        <f>DATEDIF(F3,G3,"m")+1</f>
        <v>60</v>
      </c>
      <c r="I3" s="264"/>
      <c r="J3" s="234">
        <f>IF(F3&gt;=$J$2,0,IF(DATEDIF(F3,$J$2,"m")&gt;=H3,H3,DATEDIF(F3,$J$2,"m")))</f>
        <v>0</v>
      </c>
      <c r="K3" s="234">
        <f>IF(F3&gt;=$K$2,0,IF(DATEDIF(F3,$K$2,"m")&gt;=H3,H3,DATEDIF(F3,$K$2,"m")))</f>
        <v>6</v>
      </c>
      <c r="L3" s="234">
        <f t="shared" ref="L3:L4" si="0">K3-J3</f>
        <v>6</v>
      </c>
      <c r="M3" s="216">
        <f>D3*(1-I3)/H3*L3</f>
        <v>53524.713153823046</v>
      </c>
      <c r="N3" s="217"/>
      <c r="O3" s="237">
        <f>M3-N3</f>
        <v>53524.713153823046</v>
      </c>
      <c r="P3" s="218">
        <f>K3*D3*(1-I3)/H3</f>
        <v>53524.713153823046</v>
      </c>
      <c r="Q3" s="219"/>
      <c r="R3" s="220">
        <f>P3-Q3</f>
        <v>53524.713153823046</v>
      </c>
    </row>
    <row r="4" spans="1:24" ht="14.25">
      <c r="A4" s="212" t="str">
        <f>'使用权资产初始入账价值、利息费用测算表'!A6</f>
        <v>sjxg0002</v>
      </c>
      <c r="B4" s="213" t="s">
        <v>364</v>
      </c>
      <c r="C4" s="213" t="s">
        <v>365</v>
      </c>
      <c r="D4" s="278">
        <v>282346.191539636</v>
      </c>
      <c r="E4" s="215">
        <f>'使用权资产初始入账价值、利息费用测算表'!D6</f>
        <v>43647</v>
      </c>
      <c r="F4" s="378">
        <f>IF(E4&gt;=$F$2,E4,$F$2)</f>
        <v>44197</v>
      </c>
      <c r="G4" s="215">
        <f>'使用权资产初始入账价值、利息费用测算表'!E6</f>
        <v>45107</v>
      </c>
      <c r="H4" s="234">
        <f>DATEDIF(F4,G4,"m")+1</f>
        <v>30</v>
      </c>
      <c r="I4" s="264"/>
      <c r="J4" s="234">
        <f t="shared" ref="J4" si="1">IF(F4&gt;=$J$2,0,IF(DATEDIF(F4,$J$2,"m")&gt;=H4,H4,DATEDIF(F4,$J$2,"m")))</f>
        <v>0</v>
      </c>
      <c r="K4" s="234">
        <f t="shared" ref="K4" si="2">IF(F4&gt;=$K$2,0,IF(DATEDIF(F4,$K$2,"m")&gt;=H4,H4,DATEDIF(F4,$K$2,"m")))</f>
        <v>11</v>
      </c>
      <c r="L4" s="234">
        <f t="shared" si="0"/>
        <v>11</v>
      </c>
      <c r="M4" s="216">
        <f>D4*(1-I4)/H4*L4</f>
        <v>103526.93689786654</v>
      </c>
      <c r="N4" s="217"/>
      <c r="O4" s="237">
        <f t="shared" ref="O4" si="3">M4-N4</f>
        <v>103526.93689786654</v>
      </c>
      <c r="P4" s="218">
        <f>K4*D4*(1-I4)/H4</f>
        <v>103526.93689786653</v>
      </c>
      <c r="Q4" s="219"/>
      <c r="R4" s="220">
        <f t="shared" ref="R4" si="4">P4-Q4</f>
        <v>103526.93689786653</v>
      </c>
    </row>
    <row r="5" spans="1:24" ht="14.25">
      <c r="A5" s="212"/>
      <c r="B5" s="213"/>
      <c r="C5" s="213"/>
      <c r="D5" s="214"/>
      <c r="E5" s="215"/>
      <c r="F5" s="378"/>
      <c r="G5" s="215"/>
      <c r="H5" s="382"/>
      <c r="I5" s="264"/>
      <c r="J5" s="234"/>
      <c r="K5" s="234"/>
      <c r="L5" s="234"/>
      <c r="M5" s="281"/>
      <c r="N5" s="217"/>
      <c r="O5" s="237"/>
      <c r="P5" s="218"/>
      <c r="Q5" s="219"/>
      <c r="R5" s="220"/>
    </row>
    <row r="6" spans="1:24" ht="14.25">
      <c r="A6" s="212"/>
      <c r="B6" s="213"/>
      <c r="C6" s="213"/>
      <c r="D6" s="214"/>
      <c r="E6" s="215"/>
      <c r="F6" s="378"/>
      <c r="G6" s="215"/>
      <c r="H6" s="382"/>
      <c r="I6" s="264"/>
      <c r="J6" s="234"/>
      <c r="K6" s="234"/>
      <c r="L6" s="234"/>
      <c r="M6" s="216"/>
      <c r="N6" s="217"/>
      <c r="O6" s="237"/>
      <c r="P6" s="218"/>
      <c r="Q6" s="219"/>
      <c r="R6" s="220"/>
    </row>
    <row r="7" spans="1:24" ht="14.25">
      <c r="A7" s="212"/>
      <c r="B7" s="213"/>
      <c r="C7" s="213"/>
      <c r="D7" s="214"/>
      <c r="E7" s="215"/>
      <c r="F7" s="378"/>
      <c r="G7" s="215"/>
      <c r="H7" s="382"/>
      <c r="I7" s="264"/>
      <c r="J7" s="234"/>
      <c r="K7" s="234"/>
      <c r="L7" s="234"/>
      <c r="M7" s="216"/>
      <c r="N7" s="217"/>
      <c r="O7" s="237"/>
      <c r="P7" s="218"/>
      <c r="Q7" s="219"/>
      <c r="R7" s="220"/>
    </row>
    <row r="8" spans="1:24" ht="14.25">
      <c r="A8" s="212"/>
      <c r="B8" s="213"/>
      <c r="C8" s="213"/>
      <c r="D8" s="214"/>
      <c r="E8" s="215"/>
      <c r="F8" s="378"/>
      <c r="G8" s="215"/>
      <c r="H8" s="382"/>
      <c r="I8" s="264"/>
      <c r="J8" s="234"/>
      <c r="K8" s="234"/>
      <c r="L8" s="234"/>
      <c r="M8" s="216"/>
      <c r="N8" s="217"/>
      <c r="O8" s="237"/>
      <c r="P8" s="218"/>
      <c r="Q8" s="219"/>
      <c r="R8" s="220"/>
    </row>
    <row r="9" spans="1:24" ht="14.25">
      <c r="A9" s="212"/>
      <c r="B9" s="213"/>
      <c r="C9" s="213"/>
      <c r="D9" s="214"/>
      <c r="E9" s="215"/>
      <c r="F9" s="378"/>
      <c r="G9" s="215"/>
      <c r="H9" s="382"/>
      <c r="I9" s="264"/>
      <c r="J9" s="234"/>
      <c r="K9" s="234"/>
      <c r="L9" s="234"/>
      <c r="M9" s="216"/>
      <c r="N9" s="217"/>
      <c r="O9" s="237"/>
      <c r="P9" s="218"/>
      <c r="Q9" s="219"/>
      <c r="R9" s="220"/>
    </row>
    <row r="10" spans="1:24" ht="14.25">
      <c r="A10" s="212"/>
      <c r="B10" s="213"/>
      <c r="C10" s="213"/>
      <c r="D10" s="214"/>
      <c r="E10" s="215"/>
      <c r="F10" s="378"/>
      <c r="G10" s="215"/>
      <c r="H10" s="382"/>
      <c r="I10" s="264"/>
      <c r="J10" s="234"/>
      <c r="K10" s="234"/>
      <c r="L10" s="234"/>
      <c r="M10" s="216"/>
      <c r="N10" s="217"/>
      <c r="O10" s="237"/>
      <c r="P10" s="218"/>
      <c r="Q10" s="219"/>
      <c r="R10" s="220"/>
    </row>
    <row r="11" spans="1:24" ht="14.25">
      <c r="A11" s="212"/>
      <c r="B11" s="213"/>
      <c r="C11" s="213"/>
      <c r="D11" s="214"/>
      <c r="E11" s="215"/>
      <c r="F11" s="378"/>
      <c r="G11" s="215"/>
      <c r="H11" s="382"/>
      <c r="I11" s="264"/>
      <c r="J11" s="234"/>
      <c r="K11" s="234"/>
      <c r="L11" s="234"/>
      <c r="M11" s="216"/>
      <c r="N11" s="217"/>
      <c r="O11" s="237"/>
      <c r="P11" s="218"/>
      <c r="Q11" s="219"/>
      <c r="R11" s="220"/>
    </row>
    <row r="12" spans="1:24" ht="14.25">
      <c r="A12" s="222" t="s">
        <v>302</v>
      </c>
      <c r="B12" s="223"/>
      <c r="C12" s="223"/>
      <c r="D12" s="216">
        <f>SUM(D3:D11)</f>
        <v>817593.32307786646</v>
      </c>
      <c r="E12" s="224"/>
      <c r="F12" s="224"/>
      <c r="G12" s="224"/>
      <c r="H12" s="216"/>
      <c r="I12" s="216"/>
      <c r="J12" s="216"/>
      <c r="K12" s="216"/>
      <c r="L12" s="216"/>
      <c r="M12" s="216">
        <f t="shared" ref="M12:R12" si="5">SUM(M3:M11)</f>
        <v>157051.65005168959</v>
      </c>
      <c r="N12" s="236">
        <f t="shared" si="5"/>
        <v>0</v>
      </c>
      <c r="O12" s="237">
        <f t="shared" si="5"/>
        <v>157051.65005168959</v>
      </c>
      <c r="P12" s="216">
        <f t="shared" si="5"/>
        <v>157051.65005168959</v>
      </c>
      <c r="Q12" s="225">
        <f t="shared" si="5"/>
        <v>0</v>
      </c>
      <c r="R12" s="216">
        <f t="shared" si="5"/>
        <v>157051.65005168959</v>
      </c>
    </row>
    <row r="13" spans="1:24" ht="14.25">
      <c r="D13" s="226"/>
      <c r="H13" s="383"/>
      <c r="I13" s="227"/>
      <c r="J13" s="227"/>
      <c r="K13" s="227"/>
      <c r="L13" s="235" t="s">
        <v>305</v>
      </c>
      <c r="M13" s="227">
        <f>M12-使用权资产明细表!H11</f>
        <v>0</v>
      </c>
      <c r="N13" s="227"/>
      <c r="O13" s="238"/>
      <c r="P13" s="227"/>
      <c r="Q13" s="227"/>
    </row>
    <row r="14" spans="1:24">
      <c r="H14" s="384"/>
      <c r="J14" s="228"/>
      <c r="K14" s="226"/>
      <c r="M14" s="239"/>
    </row>
  </sheetData>
  <mergeCells count="16">
    <mergeCell ref="D1:D2"/>
    <mergeCell ref="A1:A2"/>
    <mergeCell ref="B1:B2"/>
    <mergeCell ref="C1:C2"/>
    <mergeCell ref="T1:T2"/>
    <mergeCell ref="E1:E2"/>
    <mergeCell ref="I1:I2"/>
    <mergeCell ref="H1:H2"/>
    <mergeCell ref="L1:L2"/>
    <mergeCell ref="M1:M2"/>
    <mergeCell ref="N1:N2"/>
    <mergeCell ref="O1:O2"/>
    <mergeCell ref="P1:P2"/>
    <mergeCell ref="Q1:Q2"/>
    <mergeCell ref="R1:R2"/>
    <mergeCell ref="S1:S2"/>
  </mergeCells>
  <phoneticPr fontId="1"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21"/>
  <sheetViews>
    <sheetView zoomScaleNormal="100" workbookViewId="0">
      <selection activeCell="A3" sqref="A3"/>
    </sheetView>
  </sheetViews>
  <sheetFormatPr defaultColWidth="9" defaultRowHeight="11.25"/>
  <cols>
    <col min="1" max="1" width="9.75" style="80" customWidth="1"/>
    <col min="2" max="2" width="12.375" style="138" customWidth="1"/>
    <col min="3" max="3" width="12.25" style="138" customWidth="1"/>
    <col min="4" max="5" width="9.375" style="138" customWidth="1"/>
    <col min="6" max="6" width="12.25" style="138" customWidth="1"/>
    <col min="7" max="7" width="11.125" style="138" customWidth="1"/>
    <col min="8" max="8" width="11" style="138" customWidth="1"/>
    <col min="9" max="9" width="10.875" style="138" customWidth="1"/>
    <col min="10" max="10" width="10.625" style="80" customWidth="1"/>
    <col min="11" max="256" width="9" style="80"/>
    <col min="257" max="257" width="9.75" style="80" customWidth="1"/>
    <col min="258" max="258" width="12.375" style="80" customWidth="1"/>
    <col min="259" max="259" width="12.25" style="80" customWidth="1"/>
    <col min="260" max="261" width="9.375" style="80" customWidth="1"/>
    <col min="262" max="262" width="12.25" style="80" customWidth="1"/>
    <col min="263" max="263" width="11.125" style="80" customWidth="1"/>
    <col min="264" max="264" width="11" style="80" customWidth="1"/>
    <col min="265" max="265" width="10.875" style="80" customWidth="1"/>
    <col min="266" max="266" width="10.625" style="80" customWidth="1"/>
    <col min="267" max="512" width="9" style="80"/>
    <col min="513" max="513" width="9.75" style="80" customWidth="1"/>
    <col min="514" max="514" width="12.375" style="80" customWidth="1"/>
    <col min="515" max="515" width="12.25" style="80" customWidth="1"/>
    <col min="516" max="517" width="9.375" style="80" customWidth="1"/>
    <col min="518" max="518" width="12.25" style="80" customWidth="1"/>
    <col min="519" max="519" width="11.125" style="80" customWidth="1"/>
    <col min="520" max="520" width="11" style="80" customWidth="1"/>
    <col min="521" max="521" width="10.875" style="80" customWidth="1"/>
    <col min="522" max="522" width="10.625" style="80" customWidth="1"/>
    <col min="523" max="768" width="9" style="80"/>
    <col min="769" max="769" width="9.75" style="80" customWidth="1"/>
    <col min="770" max="770" width="12.375" style="80" customWidth="1"/>
    <col min="771" max="771" width="12.25" style="80" customWidth="1"/>
    <col min="772" max="773" width="9.375" style="80" customWidth="1"/>
    <col min="774" max="774" width="12.25" style="80" customWidth="1"/>
    <col min="775" max="775" width="11.125" style="80" customWidth="1"/>
    <col min="776" max="776" width="11" style="80" customWidth="1"/>
    <col min="777" max="777" width="10.875" style="80" customWidth="1"/>
    <col min="778" max="778" width="10.625" style="80" customWidth="1"/>
    <col min="779" max="1024" width="9" style="80"/>
    <col min="1025" max="1025" width="9.75" style="80" customWidth="1"/>
    <col min="1026" max="1026" width="12.375" style="80" customWidth="1"/>
    <col min="1027" max="1027" width="12.25" style="80" customWidth="1"/>
    <col min="1028" max="1029" width="9.375" style="80" customWidth="1"/>
    <col min="1030" max="1030" width="12.25" style="80" customWidth="1"/>
    <col min="1031" max="1031" width="11.125" style="80" customWidth="1"/>
    <col min="1032" max="1032" width="11" style="80" customWidth="1"/>
    <col min="1033" max="1033" width="10.875" style="80" customWidth="1"/>
    <col min="1034" max="1034" width="10.625" style="80" customWidth="1"/>
    <col min="1035" max="1280" width="9" style="80"/>
    <col min="1281" max="1281" width="9.75" style="80" customWidth="1"/>
    <col min="1282" max="1282" width="12.375" style="80" customWidth="1"/>
    <col min="1283" max="1283" width="12.25" style="80" customWidth="1"/>
    <col min="1284" max="1285" width="9.375" style="80" customWidth="1"/>
    <col min="1286" max="1286" width="12.25" style="80" customWidth="1"/>
    <col min="1287" max="1287" width="11.125" style="80" customWidth="1"/>
    <col min="1288" max="1288" width="11" style="80" customWidth="1"/>
    <col min="1289" max="1289" width="10.875" style="80" customWidth="1"/>
    <col min="1290" max="1290" width="10.625" style="80" customWidth="1"/>
    <col min="1291" max="1536" width="9" style="80"/>
    <col min="1537" max="1537" width="9.75" style="80" customWidth="1"/>
    <col min="1538" max="1538" width="12.375" style="80" customWidth="1"/>
    <col min="1539" max="1539" width="12.25" style="80" customWidth="1"/>
    <col min="1540" max="1541" width="9.375" style="80" customWidth="1"/>
    <col min="1542" max="1542" width="12.25" style="80" customWidth="1"/>
    <col min="1543" max="1543" width="11.125" style="80" customWidth="1"/>
    <col min="1544" max="1544" width="11" style="80" customWidth="1"/>
    <col min="1545" max="1545" width="10.875" style="80" customWidth="1"/>
    <col min="1546" max="1546" width="10.625" style="80" customWidth="1"/>
    <col min="1547" max="1792" width="9" style="80"/>
    <col min="1793" max="1793" width="9.75" style="80" customWidth="1"/>
    <col min="1794" max="1794" width="12.375" style="80" customWidth="1"/>
    <col min="1795" max="1795" width="12.25" style="80" customWidth="1"/>
    <col min="1796" max="1797" width="9.375" style="80" customWidth="1"/>
    <col min="1798" max="1798" width="12.25" style="80" customWidth="1"/>
    <col min="1799" max="1799" width="11.125" style="80" customWidth="1"/>
    <col min="1800" max="1800" width="11" style="80" customWidth="1"/>
    <col min="1801" max="1801" width="10.875" style="80" customWidth="1"/>
    <col min="1802" max="1802" width="10.625" style="80" customWidth="1"/>
    <col min="1803" max="2048" width="9" style="80"/>
    <col min="2049" max="2049" width="9.75" style="80" customWidth="1"/>
    <col min="2050" max="2050" width="12.375" style="80" customWidth="1"/>
    <col min="2051" max="2051" width="12.25" style="80" customWidth="1"/>
    <col min="2052" max="2053" width="9.375" style="80" customWidth="1"/>
    <col min="2054" max="2054" width="12.25" style="80" customWidth="1"/>
    <col min="2055" max="2055" width="11.125" style="80" customWidth="1"/>
    <col min="2056" max="2056" width="11" style="80" customWidth="1"/>
    <col min="2057" max="2057" width="10.875" style="80" customWidth="1"/>
    <col min="2058" max="2058" width="10.625" style="80" customWidth="1"/>
    <col min="2059" max="2304" width="9" style="80"/>
    <col min="2305" max="2305" width="9.75" style="80" customWidth="1"/>
    <col min="2306" max="2306" width="12.375" style="80" customWidth="1"/>
    <col min="2307" max="2307" width="12.25" style="80" customWidth="1"/>
    <col min="2308" max="2309" width="9.375" style="80" customWidth="1"/>
    <col min="2310" max="2310" width="12.25" style="80" customWidth="1"/>
    <col min="2311" max="2311" width="11.125" style="80" customWidth="1"/>
    <col min="2312" max="2312" width="11" style="80" customWidth="1"/>
    <col min="2313" max="2313" width="10.875" style="80" customWidth="1"/>
    <col min="2314" max="2314" width="10.625" style="80" customWidth="1"/>
    <col min="2315" max="2560" width="9" style="80"/>
    <col min="2561" max="2561" width="9.75" style="80" customWidth="1"/>
    <col min="2562" max="2562" width="12.375" style="80" customWidth="1"/>
    <col min="2563" max="2563" width="12.25" style="80" customWidth="1"/>
    <col min="2564" max="2565" width="9.375" style="80" customWidth="1"/>
    <col min="2566" max="2566" width="12.25" style="80" customWidth="1"/>
    <col min="2567" max="2567" width="11.125" style="80" customWidth="1"/>
    <col min="2568" max="2568" width="11" style="80" customWidth="1"/>
    <col min="2569" max="2569" width="10.875" style="80" customWidth="1"/>
    <col min="2570" max="2570" width="10.625" style="80" customWidth="1"/>
    <col min="2571" max="2816" width="9" style="80"/>
    <col min="2817" max="2817" width="9.75" style="80" customWidth="1"/>
    <col min="2818" max="2818" width="12.375" style="80" customWidth="1"/>
    <col min="2819" max="2819" width="12.25" style="80" customWidth="1"/>
    <col min="2820" max="2821" width="9.375" style="80" customWidth="1"/>
    <col min="2822" max="2822" width="12.25" style="80" customWidth="1"/>
    <col min="2823" max="2823" width="11.125" style="80" customWidth="1"/>
    <col min="2824" max="2824" width="11" style="80" customWidth="1"/>
    <col min="2825" max="2825" width="10.875" style="80" customWidth="1"/>
    <col min="2826" max="2826" width="10.625" style="80" customWidth="1"/>
    <col min="2827" max="3072" width="9" style="80"/>
    <col min="3073" max="3073" width="9.75" style="80" customWidth="1"/>
    <col min="3074" max="3074" width="12.375" style="80" customWidth="1"/>
    <col min="3075" max="3075" width="12.25" style="80" customWidth="1"/>
    <col min="3076" max="3077" width="9.375" style="80" customWidth="1"/>
    <col min="3078" max="3078" width="12.25" style="80" customWidth="1"/>
    <col min="3079" max="3079" width="11.125" style="80" customWidth="1"/>
    <col min="3080" max="3080" width="11" style="80" customWidth="1"/>
    <col min="3081" max="3081" width="10.875" style="80" customWidth="1"/>
    <col min="3082" max="3082" width="10.625" style="80" customWidth="1"/>
    <col min="3083" max="3328" width="9" style="80"/>
    <col min="3329" max="3329" width="9.75" style="80" customWidth="1"/>
    <col min="3330" max="3330" width="12.375" style="80" customWidth="1"/>
    <col min="3331" max="3331" width="12.25" style="80" customWidth="1"/>
    <col min="3332" max="3333" width="9.375" style="80" customWidth="1"/>
    <col min="3334" max="3334" width="12.25" style="80" customWidth="1"/>
    <col min="3335" max="3335" width="11.125" style="80" customWidth="1"/>
    <col min="3336" max="3336" width="11" style="80" customWidth="1"/>
    <col min="3337" max="3337" width="10.875" style="80" customWidth="1"/>
    <col min="3338" max="3338" width="10.625" style="80" customWidth="1"/>
    <col min="3339" max="3584" width="9" style="80"/>
    <col min="3585" max="3585" width="9.75" style="80" customWidth="1"/>
    <col min="3586" max="3586" width="12.375" style="80" customWidth="1"/>
    <col min="3587" max="3587" width="12.25" style="80" customWidth="1"/>
    <col min="3588" max="3589" width="9.375" style="80" customWidth="1"/>
    <col min="3590" max="3590" width="12.25" style="80" customWidth="1"/>
    <col min="3591" max="3591" width="11.125" style="80" customWidth="1"/>
    <col min="3592" max="3592" width="11" style="80" customWidth="1"/>
    <col min="3593" max="3593" width="10.875" style="80" customWidth="1"/>
    <col min="3594" max="3594" width="10.625" style="80" customWidth="1"/>
    <col min="3595" max="3840" width="9" style="80"/>
    <col min="3841" max="3841" width="9.75" style="80" customWidth="1"/>
    <col min="3842" max="3842" width="12.375" style="80" customWidth="1"/>
    <col min="3843" max="3843" width="12.25" style="80" customWidth="1"/>
    <col min="3844" max="3845" width="9.375" style="80" customWidth="1"/>
    <col min="3846" max="3846" width="12.25" style="80" customWidth="1"/>
    <col min="3847" max="3847" width="11.125" style="80" customWidth="1"/>
    <col min="3848" max="3848" width="11" style="80" customWidth="1"/>
    <col min="3849" max="3849" width="10.875" style="80" customWidth="1"/>
    <col min="3850" max="3850" width="10.625" style="80" customWidth="1"/>
    <col min="3851" max="4096" width="9" style="80"/>
    <col min="4097" max="4097" width="9.75" style="80" customWidth="1"/>
    <col min="4098" max="4098" width="12.375" style="80" customWidth="1"/>
    <col min="4099" max="4099" width="12.25" style="80" customWidth="1"/>
    <col min="4100" max="4101" width="9.375" style="80" customWidth="1"/>
    <col min="4102" max="4102" width="12.25" style="80" customWidth="1"/>
    <col min="4103" max="4103" width="11.125" style="80" customWidth="1"/>
    <col min="4104" max="4104" width="11" style="80" customWidth="1"/>
    <col min="4105" max="4105" width="10.875" style="80" customWidth="1"/>
    <col min="4106" max="4106" width="10.625" style="80" customWidth="1"/>
    <col min="4107" max="4352" width="9" style="80"/>
    <col min="4353" max="4353" width="9.75" style="80" customWidth="1"/>
    <col min="4354" max="4354" width="12.375" style="80" customWidth="1"/>
    <col min="4355" max="4355" width="12.25" style="80" customWidth="1"/>
    <col min="4356" max="4357" width="9.375" style="80" customWidth="1"/>
    <col min="4358" max="4358" width="12.25" style="80" customWidth="1"/>
    <col min="4359" max="4359" width="11.125" style="80" customWidth="1"/>
    <col min="4360" max="4360" width="11" style="80" customWidth="1"/>
    <col min="4361" max="4361" width="10.875" style="80" customWidth="1"/>
    <col min="4362" max="4362" width="10.625" style="80" customWidth="1"/>
    <col min="4363" max="4608" width="9" style="80"/>
    <col min="4609" max="4609" width="9.75" style="80" customWidth="1"/>
    <col min="4610" max="4610" width="12.375" style="80" customWidth="1"/>
    <col min="4611" max="4611" width="12.25" style="80" customWidth="1"/>
    <col min="4612" max="4613" width="9.375" style="80" customWidth="1"/>
    <col min="4614" max="4614" width="12.25" style="80" customWidth="1"/>
    <col min="4615" max="4615" width="11.125" style="80" customWidth="1"/>
    <col min="4616" max="4616" width="11" style="80" customWidth="1"/>
    <col min="4617" max="4617" width="10.875" style="80" customWidth="1"/>
    <col min="4618" max="4618" width="10.625" style="80" customWidth="1"/>
    <col min="4619" max="4864" width="9" style="80"/>
    <col min="4865" max="4865" width="9.75" style="80" customWidth="1"/>
    <col min="4866" max="4866" width="12.375" style="80" customWidth="1"/>
    <col min="4867" max="4867" width="12.25" style="80" customWidth="1"/>
    <col min="4868" max="4869" width="9.375" style="80" customWidth="1"/>
    <col min="4870" max="4870" width="12.25" style="80" customWidth="1"/>
    <col min="4871" max="4871" width="11.125" style="80" customWidth="1"/>
    <col min="4872" max="4872" width="11" style="80" customWidth="1"/>
    <col min="4873" max="4873" width="10.875" style="80" customWidth="1"/>
    <col min="4874" max="4874" width="10.625" style="80" customWidth="1"/>
    <col min="4875" max="5120" width="9" style="80"/>
    <col min="5121" max="5121" width="9.75" style="80" customWidth="1"/>
    <col min="5122" max="5122" width="12.375" style="80" customWidth="1"/>
    <col min="5123" max="5123" width="12.25" style="80" customWidth="1"/>
    <col min="5124" max="5125" width="9.375" style="80" customWidth="1"/>
    <col min="5126" max="5126" width="12.25" style="80" customWidth="1"/>
    <col min="5127" max="5127" width="11.125" style="80" customWidth="1"/>
    <col min="5128" max="5128" width="11" style="80" customWidth="1"/>
    <col min="5129" max="5129" width="10.875" style="80" customWidth="1"/>
    <col min="5130" max="5130" width="10.625" style="80" customWidth="1"/>
    <col min="5131" max="5376" width="9" style="80"/>
    <col min="5377" max="5377" width="9.75" style="80" customWidth="1"/>
    <col min="5378" max="5378" width="12.375" style="80" customWidth="1"/>
    <col min="5379" max="5379" width="12.25" style="80" customWidth="1"/>
    <col min="5380" max="5381" width="9.375" style="80" customWidth="1"/>
    <col min="5382" max="5382" width="12.25" style="80" customWidth="1"/>
    <col min="5383" max="5383" width="11.125" style="80" customWidth="1"/>
    <col min="5384" max="5384" width="11" style="80" customWidth="1"/>
    <col min="5385" max="5385" width="10.875" style="80" customWidth="1"/>
    <col min="5386" max="5386" width="10.625" style="80" customWidth="1"/>
    <col min="5387" max="5632" width="9" style="80"/>
    <col min="5633" max="5633" width="9.75" style="80" customWidth="1"/>
    <col min="5634" max="5634" width="12.375" style="80" customWidth="1"/>
    <col min="5635" max="5635" width="12.25" style="80" customWidth="1"/>
    <col min="5636" max="5637" width="9.375" style="80" customWidth="1"/>
    <col min="5638" max="5638" width="12.25" style="80" customWidth="1"/>
    <col min="5639" max="5639" width="11.125" style="80" customWidth="1"/>
    <col min="5640" max="5640" width="11" style="80" customWidth="1"/>
    <col min="5641" max="5641" width="10.875" style="80" customWidth="1"/>
    <col min="5642" max="5642" width="10.625" style="80" customWidth="1"/>
    <col min="5643" max="5888" width="9" style="80"/>
    <col min="5889" max="5889" width="9.75" style="80" customWidth="1"/>
    <col min="5890" max="5890" width="12.375" style="80" customWidth="1"/>
    <col min="5891" max="5891" width="12.25" style="80" customWidth="1"/>
    <col min="5892" max="5893" width="9.375" style="80" customWidth="1"/>
    <col min="5894" max="5894" width="12.25" style="80" customWidth="1"/>
    <col min="5895" max="5895" width="11.125" style="80" customWidth="1"/>
    <col min="5896" max="5896" width="11" style="80" customWidth="1"/>
    <col min="5897" max="5897" width="10.875" style="80" customWidth="1"/>
    <col min="5898" max="5898" width="10.625" style="80" customWidth="1"/>
    <col min="5899" max="6144" width="9" style="80"/>
    <col min="6145" max="6145" width="9.75" style="80" customWidth="1"/>
    <col min="6146" max="6146" width="12.375" style="80" customWidth="1"/>
    <col min="6147" max="6147" width="12.25" style="80" customWidth="1"/>
    <col min="6148" max="6149" width="9.375" style="80" customWidth="1"/>
    <col min="6150" max="6150" width="12.25" style="80" customWidth="1"/>
    <col min="6151" max="6151" width="11.125" style="80" customWidth="1"/>
    <col min="6152" max="6152" width="11" style="80" customWidth="1"/>
    <col min="6153" max="6153" width="10.875" style="80" customWidth="1"/>
    <col min="6154" max="6154" width="10.625" style="80" customWidth="1"/>
    <col min="6155" max="6400" width="9" style="80"/>
    <col min="6401" max="6401" width="9.75" style="80" customWidth="1"/>
    <col min="6402" max="6402" width="12.375" style="80" customWidth="1"/>
    <col min="6403" max="6403" width="12.25" style="80" customWidth="1"/>
    <col min="6404" max="6405" width="9.375" style="80" customWidth="1"/>
    <col min="6406" max="6406" width="12.25" style="80" customWidth="1"/>
    <col min="6407" max="6407" width="11.125" style="80" customWidth="1"/>
    <col min="6408" max="6408" width="11" style="80" customWidth="1"/>
    <col min="6409" max="6409" width="10.875" style="80" customWidth="1"/>
    <col min="6410" max="6410" width="10.625" style="80" customWidth="1"/>
    <col min="6411" max="6656" width="9" style="80"/>
    <col min="6657" max="6657" width="9.75" style="80" customWidth="1"/>
    <col min="6658" max="6658" width="12.375" style="80" customWidth="1"/>
    <col min="6659" max="6659" width="12.25" style="80" customWidth="1"/>
    <col min="6660" max="6661" width="9.375" style="80" customWidth="1"/>
    <col min="6662" max="6662" width="12.25" style="80" customWidth="1"/>
    <col min="6663" max="6663" width="11.125" style="80" customWidth="1"/>
    <col min="6664" max="6664" width="11" style="80" customWidth="1"/>
    <col min="6665" max="6665" width="10.875" style="80" customWidth="1"/>
    <col min="6666" max="6666" width="10.625" style="80" customWidth="1"/>
    <col min="6667" max="6912" width="9" style="80"/>
    <col min="6913" max="6913" width="9.75" style="80" customWidth="1"/>
    <col min="6914" max="6914" width="12.375" style="80" customWidth="1"/>
    <col min="6915" max="6915" width="12.25" style="80" customWidth="1"/>
    <col min="6916" max="6917" width="9.375" style="80" customWidth="1"/>
    <col min="6918" max="6918" width="12.25" style="80" customWidth="1"/>
    <col min="6919" max="6919" width="11.125" style="80" customWidth="1"/>
    <col min="6920" max="6920" width="11" style="80" customWidth="1"/>
    <col min="6921" max="6921" width="10.875" style="80" customWidth="1"/>
    <col min="6922" max="6922" width="10.625" style="80" customWidth="1"/>
    <col min="6923" max="7168" width="9" style="80"/>
    <col min="7169" max="7169" width="9.75" style="80" customWidth="1"/>
    <col min="7170" max="7170" width="12.375" style="80" customWidth="1"/>
    <col min="7171" max="7171" width="12.25" style="80" customWidth="1"/>
    <col min="7172" max="7173" width="9.375" style="80" customWidth="1"/>
    <col min="7174" max="7174" width="12.25" style="80" customWidth="1"/>
    <col min="7175" max="7175" width="11.125" style="80" customWidth="1"/>
    <col min="7176" max="7176" width="11" style="80" customWidth="1"/>
    <col min="7177" max="7177" width="10.875" style="80" customWidth="1"/>
    <col min="7178" max="7178" width="10.625" style="80" customWidth="1"/>
    <col min="7179" max="7424" width="9" style="80"/>
    <col min="7425" max="7425" width="9.75" style="80" customWidth="1"/>
    <col min="7426" max="7426" width="12.375" style="80" customWidth="1"/>
    <col min="7427" max="7427" width="12.25" style="80" customWidth="1"/>
    <col min="7428" max="7429" width="9.375" style="80" customWidth="1"/>
    <col min="7430" max="7430" width="12.25" style="80" customWidth="1"/>
    <col min="7431" max="7431" width="11.125" style="80" customWidth="1"/>
    <col min="7432" max="7432" width="11" style="80" customWidth="1"/>
    <col min="7433" max="7433" width="10.875" style="80" customWidth="1"/>
    <col min="7434" max="7434" width="10.625" style="80" customWidth="1"/>
    <col min="7435" max="7680" width="9" style="80"/>
    <col min="7681" max="7681" width="9.75" style="80" customWidth="1"/>
    <col min="7682" max="7682" width="12.375" style="80" customWidth="1"/>
    <col min="7683" max="7683" width="12.25" style="80" customWidth="1"/>
    <col min="7684" max="7685" width="9.375" style="80" customWidth="1"/>
    <col min="7686" max="7686" width="12.25" style="80" customWidth="1"/>
    <col min="7687" max="7687" width="11.125" style="80" customWidth="1"/>
    <col min="7688" max="7688" width="11" style="80" customWidth="1"/>
    <col min="7689" max="7689" width="10.875" style="80" customWidth="1"/>
    <col min="7690" max="7690" width="10.625" style="80" customWidth="1"/>
    <col min="7691" max="7936" width="9" style="80"/>
    <col min="7937" max="7937" width="9.75" style="80" customWidth="1"/>
    <col min="7938" max="7938" width="12.375" style="80" customWidth="1"/>
    <col min="7939" max="7939" width="12.25" style="80" customWidth="1"/>
    <col min="7940" max="7941" width="9.375" style="80" customWidth="1"/>
    <col min="7942" max="7942" width="12.25" style="80" customWidth="1"/>
    <col min="7943" max="7943" width="11.125" style="80" customWidth="1"/>
    <col min="7944" max="7944" width="11" style="80" customWidth="1"/>
    <col min="7945" max="7945" width="10.875" style="80" customWidth="1"/>
    <col min="7946" max="7946" width="10.625" style="80" customWidth="1"/>
    <col min="7947" max="8192" width="9" style="80"/>
    <col min="8193" max="8193" width="9.75" style="80" customWidth="1"/>
    <col min="8194" max="8194" width="12.375" style="80" customWidth="1"/>
    <col min="8195" max="8195" width="12.25" style="80" customWidth="1"/>
    <col min="8196" max="8197" width="9.375" style="80" customWidth="1"/>
    <col min="8198" max="8198" width="12.25" style="80" customWidth="1"/>
    <col min="8199" max="8199" width="11.125" style="80" customWidth="1"/>
    <col min="8200" max="8200" width="11" style="80" customWidth="1"/>
    <col min="8201" max="8201" width="10.875" style="80" customWidth="1"/>
    <col min="8202" max="8202" width="10.625" style="80" customWidth="1"/>
    <col min="8203" max="8448" width="9" style="80"/>
    <col min="8449" max="8449" width="9.75" style="80" customWidth="1"/>
    <col min="8450" max="8450" width="12.375" style="80" customWidth="1"/>
    <col min="8451" max="8451" width="12.25" style="80" customWidth="1"/>
    <col min="8452" max="8453" width="9.375" style="80" customWidth="1"/>
    <col min="8454" max="8454" width="12.25" style="80" customWidth="1"/>
    <col min="8455" max="8455" width="11.125" style="80" customWidth="1"/>
    <col min="8456" max="8456" width="11" style="80" customWidth="1"/>
    <col min="8457" max="8457" width="10.875" style="80" customWidth="1"/>
    <col min="8458" max="8458" width="10.625" style="80" customWidth="1"/>
    <col min="8459" max="8704" width="9" style="80"/>
    <col min="8705" max="8705" width="9.75" style="80" customWidth="1"/>
    <col min="8706" max="8706" width="12.375" style="80" customWidth="1"/>
    <col min="8707" max="8707" width="12.25" style="80" customWidth="1"/>
    <col min="8708" max="8709" width="9.375" style="80" customWidth="1"/>
    <col min="8710" max="8710" width="12.25" style="80" customWidth="1"/>
    <col min="8711" max="8711" width="11.125" style="80" customWidth="1"/>
    <col min="8712" max="8712" width="11" style="80" customWidth="1"/>
    <col min="8713" max="8713" width="10.875" style="80" customWidth="1"/>
    <col min="8714" max="8714" width="10.625" style="80" customWidth="1"/>
    <col min="8715" max="8960" width="9" style="80"/>
    <col min="8961" max="8961" width="9.75" style="80" customWidth="1"/>
    <col min="8962" max="8962" width="12.375" style="80" customWidth="1"/>
    <col min="8963" max="8963" width="12.25" style="80" customWidth="1"/>
    <col min="8964" max="8965" width="9.375" style="80" customWidth="1"/>
    <col min="8966" max="8966" width="12.25" style="80" customWidth="1"/>
    <col min="8967" max="8967" width="11.125" style="80" customWidth="1"/>
    <col min="8968" max="8968" width="11" style="80" customWidth="1"/>
    <col min="8969" max="8969" width="10.875" style="80" customWidth="1"/>
    <col min="8970" max="8970" width="10.625" style="80" customWidth="1"/>
    <col min="8971" max="9216" width="9" style="80"/>
    <col min="9217" max="9217" width="9.75" style="80" customWidth="1"/>
    <col min="9218" max="9218" width="12.375" style="80" customWidth="1"/>
    <col min="9219" max="9219" width="12.25" style="80" customWidth="1"/>
    <col min="9220" max="9221" width="9.375" style="80" customWidth="1"/>
    <col min="9222" max="9222" width="12.25" style="80" customWidth="1"/>
    <col min="9223" max="9223" width="11.125" style="80" customWidth="1"/>
    <col min="9224" max="9224" width="11" style="80" customWidth="1"/>
    <col min="9225" max="9225" width="10.875" style="80" customWidth="1"/>
    <col min="9226" max="9226" width="10.625" style="80" customWidth="1"/>
    <col min="9227" max="9472" width="9" style="80"/>
    <col min="9473" max="9473" width="9.75" style="80" customWidth="1"/>
    <col min="9474" max="9474" width="12.375" style="80" customWidth="1"/>
    <col min="9475" max="9475" width="12.25" style="80" customWidth="1"/>
    <col min="9476" max="9477" width="9.375" style="80" customWidth="1"/>
    <col min="9478" max="9478" width="12.25" style="80" customWidth="1"/>
    <col min="9479" max="9479" width="11.125" style="80" customWidth="1"/>
    <col min="9480" max="9480" width="11" style="80" customWidth="1"/>
    <col min="9481" max="9481" width="10.875" style="80" customWidth="1"/>
    <col min="9482" max="9482" width="10.625" style="80" customWidth="1"/>
    <col min="9483" max="9728" width="9" style="80"/>
    <col min="9729" max="9729" width="9.75" style="80" customWidth="1"/>
    <col min="9730" max="9730" width="12.375" style="80" customWidth="1"/>
    <col min="9731" max="9731" width="12.25" style="80" customWidth="1"/>
    <col min="9732" max="9733" width="9.375" style="80" customWidth="1"/>
    <col min="9734" max="9734" width="12.25" style="80" customWidth="1"/>
    <col min="9735" max="9735" width="11.125" style="80" customWidth="1"/>
    <col min="9736" max="9736" width="11" style="80" customWidth="1"/>
    <col min="9737" max="9737" width="10.875" style="80" customWidth="1"/>
    <col min="9738" max="9738" width="10.625" style="80" customWidth="1"/>
    <col min="9739" max="9984" width="9" style="80"/>
    <col min="9985" max="9985" width="9.75" style="80" customWidth="1"/>
    <col min="9986" max="9986" width="12.375" style="80" customWidth="1"/>
    <col min="9987" max="9987" width="12.25" style="80" customWidth="1"/>
    <col min="9988" max="9989" width="9.375" style="80" customWidth="1"/>
    <col min="9990" max="9990" width="12.25" style="80" customWidth="1"/>
    <col min="9991" max="9991" width="11.125" style="80" customWidth="1"/>
    <col min="9992" max="9992" width="11" style="80" customWidth="1"/>
    <col min="9993" max="9993" width="10.875" style="80" customWidth="1"/>
    <col min="9994" max="9994" width="10.625" style="80" customWidth="1"/>
    <col min="9995" max="10240" width="9" style="80"/>
    <col min="10241" max="10241" width="9.75" style="80" customWidth="1"/>
    <col min="10242" max="10242" width="12.375" style="80" customWidth="1"/>
    <col min="10243" max="10243" width="12.25" style="80" customWidth="1"/>
    <col min="10244" max="10245" width="9.375" style="80" customWidth="1"/>
    <col min="10246" max="10246" width="12.25" style="80" customWidth="1"/>
    <col min="10247" max="10247" width="11.125" style="80" customWidth="1"/>
    <col min="10248" max="10248" width="11" style="80" customWidth="1"/>
    <col min="10249" max="10249" width="10.875" style="80" customWidth="1"/>
    <col min="10250" max="10250" width="10.625" style="80" customWidth="1"/>
    <col min="10251" max="10496" width="9" style="80"/>
    <col min="10497" max="10497" width="9.75" style="80" customWidth="1"/>
    <col min="10498" max="10498" width="12.375" style="80" customWidth="1"/>
    <col min="10499" max="10499" width="12.25" style="80" customWidth="1"/>
    <col min="10500" max="10501" width="9.375" style="80" customWidth="1"/>
    <col min="10502" max="10502" width="12.25" style="80" customWidth="1"/>
    <col min="10503" max="10503" width="11.125" style="80" customWidth="1"/>
    <col min="10504" max="10504" width="11" style="80" customWidth="1"/>
    <col min="10505" max="10505" width="10.875" style="80" customWidth="1"/>
    <col min="10506" max="10506" width="10.625" style="80" customWidth="1"/>
    <col min="10507" max="10752" width="9" style="80"/>
    <col min="10753" max="10753" width="9.75" style="80" customWidth="1"/>
    <col min="10754" max="10754" width="12.375" style="80" customWidth="1"/>
    <col min="10755" max="10755" width="12.25" style="80" customWidth="1"/>
    <col min="10756" max="10757" width="9.375" style="80" customWidth="1"/>
    <col min="10758" max="10758" width="12.25" style="80" customWidth="1"/>
    <col min="10759" max="10759" width="11.125" style="80" customWidth="1"/>
    <col min="10760" max="10760" width="11" style="80" customWidth="1"/>
    <col min="10761" max="10761" width="10.875" style="80" customWidth="1"/>
    <col min="10762" max="10762" width="10.625" style="80" customWidth="1"/>
    <col min="10763" max="11008" width="9" style="80"/>
    <col min="11009" max="11009" width="9.75" style="80" customWidth="1"/>
    <col min="11010" max="11010" width="12.375" style="80" customWidth="1"/>
    <col min="11011" max="11011" width="12.25" style="80" customWidth="1"/>
    <col min="11012" max="11013" width="9.375" style="80" customWidth="1"/>
    <col min="11014" max="11014" width="12.25" style="80" customWidth="1"/>
    <col min="11015" max="11015" width="11.125" style="80" customWidth="1"/>
    <col min="11016" max="11016" width="11" style="80" customWidth="1"/>
    <col min="11017" max="11017" width="10.875" style="80" customWidth="1"/>
    <col min="11018" max="11018" width="10.625" style="80" customWidth="1"/>
    <col min="11019" max="11264" width="9" style="80"/>
    <col min="11265" max="11265" width="9.75" style="80" customWidth="1"/>
    <col min="11266" max="11266" width="12.375" style="80" customWidth="1"/>
    <col min="11267" max="11267" width="12.25" style="80" customWidth="1"/>
    <col min="11268" max="11269" width="9.375" style="80" customWidth="1"/>
    <col min="11270" max="11270" width="12.25" style="80" customWidth="1"/>
    <col min="11271" max="11271" width="11.125" style="80" customWidth="1"/>
    <col min="11272" max="11272" width="11" style="80" customWidth="1"/>
    <col min="11273" max="11273" width="10.875" style="80" customWidth="1"/>
    <col min="11274" max="11274" width="10.625" style="80" customWidth="1"/>
    <col min="11275" max="11520" width="9" style="80"/>
    <col min="11521" max="11521" width="9.75" style="80" customWidth="1"/>
    <col min="11522" max="11522" width="12.375" style="80" customWidth="1"/>
    <col min="11523" max="11523" width="12.25" style="80" customWidth="1"/>
    <col min="11524" max="11525" width="9.375" style="80" customWidth="1"/>
    <col min="11526" max="11526" width="12.25" style="80" customWidth="1"/>
    <col min="11527" max="11527" width="11.125" style="80" customWidth="1"/>
    <col min="11528" max="11528" width="11" style="80" customWidth="1"/>
    <col min="11529" max="11529" width="10.875" style="80" customWidth="1"/>
    <col min="11530" max="11530" width="10.625" style="80" customWidth="1"/>
    <col min="11531" max="11776" width="9" style="80"/>
    <col min="11777" max="11777" width="9.75" style="80" customWidth="1"/>
    <col min="11778" max="11778" width="12.375" style="80" customWidth="1"/>
    <col min="11779" max="11779" width="12.25" style="80" customWidth="1"/>
    <col min="11780" max="11781" width="9.375" style="80" customWidth="1"/>
    <col min="11782" max="11782" width="12.25" style="80" customWidth="1"/>
    <col min="11783" max="11783" width="11.125" style="80" customWidth="1"/>
    <col min="11784" max="11784" width="11" style="80" customWidth="1"/>
    <col min="11785" max="11785" width="10.875" style="80" customWidth="1"/>
    <col min="11786" max="11786" width="10.625" style="80" customWidth="1"/>
    <col min="11787" max="12032" width="9" style="80"/>
    <col min="12033" max="12033" width="9.75" style="80" customWidth="1"/>
    <col min="12034" max="12034" width="12.375" style="80" customWidth="1"/>
    <col min="12035" max="12035" width="12.25" style="80" customWidth="1"/>
    <col min="12036" max="12037" width="9.375" style="80" customWidth="1"/>
    <col min="12038" max="12038" width="12.25" style="80" customWidth="1"/>
    <col min="12039" max="12039" width="11.125" style="80" customWidth="1"/>
    <col min="12040" max="12040" width="11" style="80" customWidth="1"/>
    <col min="12041" max="12041" width="10.875" style="80" customWidth="1"/>
    <col min="12042" max="12042" width="10.625" style="80" customWidth="1"/>
    <col min="12043" max="12288" width="9" style="80"/>
    <col min="12289" max="12289" width="9.75" style="80" customWidth="1"/>
    <col min="12290" max="12290" width="12.375" style="80" customWidth="1"/>
    <col min="12291" max="12291" width="12.25" style="80" customWidth="1"/>
    <col min="12292" max="12293" width="9.375" style="80" customWidth="1"/>
    <col min="12294" max="12294" width="12.25" style="80" customWidth="1"/>
    <col min="12295" max="12295" width="11.125" style="80" customWidth="1"/>
    <col min="12296" max="12296" width="11" style="80" customWidth="1"/>
    <col min="12297" max="12297" width="10.875" style="80" customWidth="1"/>
    <col min="12298" max="12298" width="10.625" style="80" customWidth="1"/>
    <col min="12299" max="12544" width="9" style="80"/>
    <col min="12545" max="12545" width="9.75" style="80" customWidth="1"/>
    <col min="12546" max="12546" width="12.375" style="80" customWidth="1"/>
    <col min="12547" max="12547" width="12.25" style="80" customWidth="1"/>
    <col min="12548" max="12549" width="9.375" style="80" customWidth="1"/>
    <col min="12550" max="12550" width="12.25" style="80" customWidth="1"/>
    <col min="12551" max="12551" width="11.125" style="80" customWidth="1"/>
    <col min="12552" max="12552" width="11" style="80" customWidth="1"/>
    <col min="12553" max="12553" width="10.875" style="80" customWidth="1"/>
    <col min="12554" max="12554" width="10.625" style="80" customWidth="1"/>
    <col min="12555" max="12800" width="9" style="80"/>
    <col min="12801" max="12801" width="9.75" style="80" customWidth="1"/>
    <col min="12802" max="12802" width="12.375" style="80" customWidth="1"/>
    <col min="12803" max="12803" width="12.25" style="80" customWidth="1"/>
    <col min="12804" max="12805" width="9.375" style="80" customWidth="1"/>
    <col min="12806" max="12806" width="12.25" style="80" customWidth="1"/>
    <col min="12807" max="12807" width="11.125" style="80" customWidth="1"/>
    <col min="12808" max="12808" width="11" style="80" customWidth="1"/>
    <col min="12809" max="12809" width="10.875" style="80" customWidth="1"/>
    <col min="12810" max="12810" width="10.625" style="80" customWidth="1"/>
    <col min="12811" max="13056" width="9" style="80"/>
    <col min="13057" max="13057" width="9.75" style="80" customWidth="1"/>
    <col min="13058" max="13058" width="12.375" style="80" customWidth="1"/>
    <col min="13059" max="13059" width="12.25" style="80" customWidth="1"/>
    <col min="13060" max="13061" width="9.375" style="80" customWidth="1"/>
    <col min="13062" max="13062" width="12.25" style="80" customWidth="1"/>
    <col min="13063" max="13063" width="11.125" style="80" customWidth="1"/>
    <col min="13064" max="13064" width="11" style="80" customWidth="1"/>
    <col min="13065" max="13065" width="10.875" style="80" customWidth="1"/>
    <col min="13066" max="13066" width="10.625" style="80" customWidth="1"/>
    <col min="13067" max="13312" width="9" style="80"/>
    <col min="13313" max="13313" width="9.75" style="80" customWidth="1"/>
    <col min="13314" max="13314" width="12.375" style="80" customWidth="1"/>
    <col min="13315" max="13315" width="12.25" style="80" customWidth="1"/>
    <col min="13316" max="13317" width="9.375" style="80" customWidth="1"/>
    <col min="13318" max="13318" width="12.25" style="80" customWidth="1"/>
    <col min="13319" max="13319" width="11.125" style="80" customWidth="1"/>
    <col min="13320" max="13320" width="11" style="80" customWidth="1"/>
    <col min="13321" max="13321" width="10.875" style="80" customWidth="1"/>
    <col min="13322" max="13322" width="10.625" style="80" customWidth="1"/>
    <col min="13323" max="13568" width="9" style="80"/>
    <col min="13569" max="13569" width="9.75" style="80" customWidth="1"/>
    <col min="13570" max="13570" width="12.375" style="80" customWidth="1"/>
    <col min="13571" max="13571" width="12.25" style="80" customWidth="1"/>
    <col min="13572" max="13573" width="9.375" style="80" customWidth="1"/>
    <col min="13574" max="13574" width="12.25" style="80" customWidth="1"/>
    <col min="13575" max="13575" width="11.125" style="80" customWidth="1"/>
    <col min="13576" max="13576" width="11" style="80" customWidth="1"/>
    <col min="13577" max="13577" width="10.875" style="80" customWidth="1"/>
    <col min="13578" max="13578" width="10.625" style="80" customWidth="1"/>
    <col min="13579" max="13824" width="9" style="80"/>
    <col min="13825" max="13825" width="9.75" style="80" customWidth="1"/>
    <col min="13826" max="13826" width="12.375" style="80" customWidth="1"/>
    <col min="13827" max="13827" width="12.25" style="80" customWidth="1"/>
    <col min="13828" max="13829" width="9.375" style="80" customWidth="1"/>
    <col min="13830" max="13830" width="12.25" style="80" customWidth="1"/>
    <col min="13831" max="13831" width="11.125" style="80" customWidth="1"/>
    <col min="13832" max="13832" width="11" style="80" customWidth="1"/>
    <col min="13833" max="13833" width="10.875" style="80" customWidth="1"/>
    <col min="13834" max="13834" width="10.625" style="80" customWidth="1"/>
    <col min="13835" max="14080" width="9" style="80"/>
    <col min="14081" max="14081" width="9.75" style="80" customWidth="1"/>
    <col min="14082" max="14082" width="12.375" style="80" customWidth="1"/>
    <col min="14083" max="14083" width="12.25" style="80" customWidth="1"/>
    <col min="14084" max="14085" width="9.375" style="80" customWidth="1"/>
    <col min="14086" max="14086" width="12.25" style="80" customWidth="1"/>
    <col min="14087" max="14087" width="11.125" style="80" customWidth="1"/>
    <col min="14088" max="14088" width="11" style="80" customWidth="1"/>
    <col min="14089" max="14089" width="10.875" style="80" customWidth="1"/>
    <col min="14090" max="14090" width="10.625" style="80" customWidth="1"/>
    <col min="14091" max="14336" width="9" style="80"/>
    <col min="14337" max="14337" width="9.75" style="80" customWidth="1"/>
    <col min="14338" max="14338" width="12.375" style="80" customWidth="1"/>
    <col min="14339" max="14339" width="12.25" style="80" customWidth="1"/>
    <col min="14340" max="14341" width="9.375" style="80" customWidth="1"/>
    <col min="14342" max="14342" width="12.25" style="80" customWidth="1"/>
    <col min="14343" max="14343" width="11.125" style="80" customWidth="1"/>
    <col min="14344" max="14344" width="11" style="80" customWidth="1"/>
    <col min="14345" max="14345" width="10.875" style="80" customWidth="1"/>
    <col min="14346" max="14346" width="10.625" style="80" customWidth="1"/>
    <col min="14347" max="14592" width="9" style="80"/>
    <col min="14593" max="14593" width="9.75" style="80" customWidth="1"/>
    <col min="14594" max="14594" width="12.375" style="80" customWidth="1"/>
    <col min="14595" max="14595" width="12.25" style="80" customWidth="1"/>
    <col min="14596" max="14597" width="9.375" style="80" customWidth="1"/>
    <col min="14598" max="14598" width="12.25" style="80" customWidth="1"/>
    <col min="14599" max="14599" width="11.125" style="80" customWidth="1"/>
    <col min="14600" max="14600" width="11" style="80" customWidth="1"/>
    <col min="14601" max="14601" width="10.875" style="80" customWidth="1"/>
    <col min="14602" max="14602" width="10.625" style="80" customWidth="1"/>
    <col min="14603" max="14848" width="9" style="80"/>
    <col min="14849" max="14849" width="9.75" style="80" customWidth="1"/>
    <col min="14850" max="14850" width="12.375" style="80" customWidth="1"/>
    <col min="14851" max="14851" width="12.25" style="80" customWidth="1"/>
    <col min="14852" max="14853" width="9.375" style="80" customWidth="1"/>
    <col min="14854" max="14854" width="12.25" style="80" customWidth="1"/>
    <col min="14855" max="14855" width="11.125" style="80" customWidth="1"/>
    <col min="14856" max="14856" width="11" style="80" customWidth="1"/>
    <col min="14857" max="14857" width="10.875" style="80" customWidth="1"/>
    <col min="14858" max="14858" width="10.625" style="80" customWidth="1"/>
    <col min="14859" max="15104" width="9" style="80"/>
    <col min="15105" max="15105" width="9.75" style="80" customWidth="1"/>
    <col min="15106" max="15106" width="12.375" style="80" customWidth="1"/>
    <col min="15107" max="15107" width="12.25" style="80" customWidth="1"/>
    <col min="15108" max="15109" width="9.375" style="80" customWidth="1"/>
    <col min="15110" max="15110" width="12.25" style="80" customWidth="1"/>
    <col min="15111" max="15111" width="11.125" style="80" customWidth="1"/>
    <col min="15112" max="15112" width="11" style="80" customWidth="1"/>
    <col min="15113" max="15113" width="10.875" style="80" customWidth="1"/>
    <col min="15114" max="15114" width="10.625" style="80" customWidth="1"/>
    <col min="15115" max="15360" width="9" style="80"/>
    <col min="15361" max="15361" width="9.75" style="80" customWidth="1"/>
    <col min="15362" max="15362" width="12.375" style="80" customWidth="1"/>
    <col min="15363" max="15363" width="12.25" style="80" customWidth="1"/>
    <col min="15364" max="15365" width="9.375" style="80" customWidth="1"/>
    <col min="15366" max="15366" width="12.25" style="80" customWidth="1"/>
    <col min="15367" max="15367" width="11.125" style="80" customWidth="1"/>
    <col min="15368" max="15368" width="11" style="80" customWidth="1"/>
    <col min="15369" max="15369" width="10.875" style="80" customWidth="1"/>
    <col min="15370" max="15370" width="10.625" style="80" customWidth="1"/>
    <col min="15371" max="15616" width="9" style="80"/>
    <col min="15617" max="15617" width="9.75" style="80" customWidth="1"/>
    <col min="15618" max="15618" width="12.375" style="80" customWidth="1"/>
    <col min="15619" max="15619" width="12.25" style="80" customWidth="1"/>
    <col min="15620" max="15621" width="9.375" style="80" customWidth="1"/>
    <col min="15622" max="15622" width="12.25" style="80" customWidth="1"/>
    <col min="15623" max="15623" width="11.125" style="80" customWidth="1"/>
    <col min="15624" max="15624" width="11" style="80" customWidth="1"/>
    <col min="15625" max="15625" width="10.875" style="80" customWidth="1"/>
    <col min="15626" max="15626" width="10.625" style="80" customWidth="1"/>
    <col min="15627" max="15872" width="9" style="80"/>
    <col min="15873" max="15873" width="9.75" style="80" customWidth="1"/>
    <col min="15874" max="15874" width="12.375" style="80" customWidth="1"/>
    <col min="15875" max="15875" width="12.25" style="80" customWidth="1"/>
    <col min="15876" max="15877" width="9.375" style="80" customWidth="1"/>
    <col min="15878" max="15878" width="12.25" style="80" customWidth="1"/>
    <col min="15879" max="15879" width="11.125" style="80" customWidth="1"/>
    <col min="15880" max="15880" width="11" style="80" customWidth="1"/>
    <col min="15881" max="15881" width="10.875" style="80" customWidth="1"/>
    <col min="15882" max="15882" width="10.625" style="80" customWidth="1"/>
    <col min="15883" max="16128" width="9" style="80"/>
    <col min="16129" max="16129" width="9.75" style="80" customWidth="1"/>
    <col min="16130" max="16130" width="12.375" style="80" customWidth="1"/>
    <col min="16131" max="16131" width="12.25" style="80" customWidth="1"/>
    <col min="16132" max="16133" width="9.375" style="80" customWidth="1"/>
    <col min="16134" max="16134" width="12.25" style="80" customWidth="1"/>
    <col min="16135" max="16135" width="11.125" style="80" customWidth="1"/>
    <col min="16136" max="16136" width="11" style="80" customWidth="1"/>
    <col min="16137" max="16137" width="10.875" style="80" customWidth="1"/>
    <col min="16138" max="16138" width="10.625" style="80" customWidth="1"/>
    <col min="16139" max="16384" width="9" style="80"/>
  </cols>
  <sheetData>
    <row r="1" spans="1:10" ht="12.75" customHeight="1"/>
    <row r="2" spans="1:10" s="79" customFormat="1" ht="24" customHeight="1">
      <c r="A2" s="329" t="s">
        <v>327</v>
      </c>
      <c r="B2" s="329"/>
      <c r="C2" s="329"/>
      <c r="D2" s="329"/>
      <c r="E2" s="329"/>
      <c r="F2" s="329"/>
      <c r="G2" s="329"/>
      <c r="H2" s="329"/>
      <c r="I2" s="329"/>
      <c r="J2" s="329"/>
    </row>
    <row r="3" spans="1:10" s="79" customFormat="1" ht="12.75" customHeight="1">
      <c r="A3" s="179"/>
      <c r="B3" s="180"/>
      <c r="C3" s="180"/>
      <c r="D3" s="180"/>
      <c r="E3" s="180"/>
      <c r="F3" s="180"/>
      <c r="G3" s="180"/>
      <c r="H3" s="180"/>
      <c r="I3" s="180"/>
      <c r="J3" s="179"/>
    </row>
    <row r="4" spans="1:10" ht="21" customHeight="1">
      <c r="A4" s="330" t="s">
        <v>227</v>
      </c>
      <c r="B4" s="331" t="s">
        <v>228</v>
      </c>
      <c r="C4" s="331" t="s">
        <v>229</v>
      </c>
      <c r="D4" s="331"/>
      <c r="E4" s="331"/>
      <c r="F4" s="331"/>
      <c r="G4" s="331"/>
      <c r="H4" s="331"/>
      <c r="I4" s="331" t="s">
        <v>186</v>
      </c>
      <c r="J4" s="330" t="s">
        <v>64</v>
      </c>
    </row>
    <row r="5" spans="1:10" ht="21" customHeight="1">
      <c r="A5" s="330"/>
      <c r="B5" s="331"/>
      <c r="C5" s="134" t="s">
        <v>230</v>
      </c>
      <c r="D5" s="134" t="s">
        <v>231</v>
      </c>
      <c r="E5" s="134" t="s">
        <v>232</v>
      </c>
      <c r="F5" s="134" t="s">
        <v>233</v>
      </c>
      <c r="G5" s="134" t="s">
        <v>234</v>
      </c>
      <c r="H5" s="134" t="s">
        <v>235</v>
      </c>
      <c r="I5" s="331"/>
      <c r="J5" s="330"/>
    </row>
    <row r="6" spans="1:10" ht="21" customHeight="1">
      <c r="A6" s="181">
        <v>1</v>
      </c>
      <c r="B6" s="182"/>
      <c r="C6" s="182"/>
      <c r="D6" s="182"/>
      <c r="E6" s="182"/>
      <c r="F6" s="182"/>
      <c r="G6" s="182"/>
      <c r="H6" s="56">
        <f>SUM(C6:G6)</f>
        <v>0</v>
      </c>
      <c r="I6" s="71">
        <f>B6-H6</f>
        <v>0</v>
      </c>
      <c r="J6" s="183"/>
    </row>
    <row r="7" spans="1:10" ht="21" customHeight="1">
      <c r="A7" s="181">
        <v>2</v>
      </c>
      <c r="B7" s="182"/>
      <c r="C7" s="182"/>
      <c r="D7" s="182"/>
      <c r="E7" s="182"/>
      <c r="F7" s="182"/>
      <c r="G7" s="182"/>
      <c r="H7" s="71">
        <f t="shared" ref="H7:H17" si="0">SUM(C7:G7)</f>
        <v>0</v>
      </c>
      <c r="I7" s="71">
        <f t="shared" ref="I7:I17" si="1">B7-H7</f>
        <v>0</v>
      </c>
      <c r="J7" s="183"/>
    </row>
    <row r="8" spans="1:10" ht="21" customHeight="1">
      <c r="A8" s="181">
        <v>3</v>
      </c>
      <c r="B8" s="182"/>
      <c r="C8" s="182"/>
      <c r="D8" s="182"/>
      <c r="E8" s="182"/>
      <c r="F8" s="182"/>
      <c r="G8" s="182"/>
      <c r="H8" s="71">
        <f t="shared" si="0"/>
        <v>0</v>
      </c>
      <c r="I8" s="71">
        <f t="shared" si="1"/>
        <v>0</v>
      </c>
      <c r="J8" s="183"/>
    </row>
    <row r="9" spans="1:10" ht="21" customHeight="1">
      <c r="A9" s="181">
        <v>4</v>
      </c>
      <c r="B9" s="182"/>
      <c r="C9" s="182"/>
      <c r="D9" s="182"/>
      <c r="E9" s="182"/>
      <c r="F9" s="182"/>
      <c r="G9" s="182"/>
      <c r="H9" s="56">
        <f t="shared" si="0"/>
        <v>0</v>
      </c>
      <c r="I9" s="71">
        <f t="shared" si="1"/>
        <v>0</v>
      </c>
      <c r="J9" s="183"/>
    </row>
    <row r="10" spans="1:10" ht="21" customHeight="1">
      <c r="A10" s="181">
        <v>5</v>
      </c>
      <c r="B10" s="182"/>
      <c r="C10" s="182"/>
      <c r="D10" s="182"/>
      <c r="E10" s="182"/>
      <c r="F10" s="182"/>
      <c r="G10" s="182"/>
      <c r="H10" s="71">
        <f t="shared" si="0"/>
        <v>0</v>
      </c>
      <c r="I10" s="71">
        <f t="shared" si="1"/>
        <v>0</v>
      </c>
      <c r="J10" s="183"/>
    </row>
    <row r="11" spans="1:10" ht="21" customHeight="1">
      <c r="A11" s="181">
        <v>6</v>
      </c>
      <c r="B11" s="182"/>
      <c r="C11" s="182"/>
      <c r="D11" s="182"/>
      <c r="E11" s="182"/>
      <c r="F11" s="182"/>
      <c r="G11" s="182"/>
      <c r="H11" s="71">
        <f t="shared" si="0"/>
        <v>0</v>
      </c>
      <c r="I11" s="71">
        <f t="shared" si="1"/>
        <v>0</v>
      </c>
      <c r="J11" s="183"/>
    </row>
    <row r="12" spans="1:10" ht="21" customHeight="1">
      <c r="A12" s="181">
        <v>7</v>
      </c>
      <c r="B12" s="182"/>
      <c r="C12" s="182"/>
      <c r="D12" s="182"/>
      <c r="E12" s="182"/>
      <c r="F12" s="182"/>
      <c r="G12" s="182"/>
      <c r="H12" s="71">
        <f t="shared" si="0"/>
        <v>0</v>
      </c>
      <c r="I12" s="71">
        <f t="shared" si="1"/>
        <v>0</v>
      </c>
      <c r="J12" s="183"/>
    </row>
    <row r="13" spans="1:10" ht="21" customHeight="1">
      <c r="A13" s="181">
        <v>8</v>
      </c>
      <c r="B13" s="182"/>
      <c r="C13" s="182"/>
      <c r="D13" s="182"/>
      <c r="E13" s="182"/>
      <c r="F13" s="182"/>
      <c r="G13" s="182"/>
      <c r="H13" s="71">
        <f t="shared" si="0"/>
        <v>0</v>
      </c>
      <c r="I13" s="71">
        <f t="shared" si="1"/>
        <v>0</v>
      </c>
      <c r="J13" s="183"/>
    </row>
    <row r="14" spans="1:10" ht="21" customHeight="1">
      <c r="A14" s="181">
        <v>9</v>
      </c>
      <c r="B14" s="182"/>
      <c r="C14" s="182"/>
      <c r="D14" s="182"/>
      <c r="E14" s="182"/>
      <c r="F14" s="182"/>
      <c r="G14" s="182"/>
      <c r="H14" s="71">
        <f t="shared" si="0"/>
        <v>0</v>
      </c>
      <c r="I14" s="71">
        <f t="shared" si="1"/>
        <v>0</v>
      </c>
      <c r="J14" s="183"/>
    </row>
    <row r="15" spans="1:10" ht="21" customHeight="1">
      <c r="A15" s="181">
        <v>10</v>
      </c>
      <c r="B15" s="182"/>
      <c r="C15" s="182"/>
      <c r="D15" s="182"/>
      <c r="E15" s="182"/>
      <c r="F15" s="182"/>
      <c r="G15" s="182"/>
      <c r="H15" s="71">
        <f>SUM(C15:G15)</f>
        <v>0</v>
      </c>
      <c r="I15" s="71">
        <f t="shared" si="1"/>
        <v>0</v>
      </c>
      <c r="J15" s="183"/>
    </row>
    <row r="16" spans="1:10" ht="21" customHeight="1">
      <c r="A16" s="181">
        <v>11</v>
      </c>
      <c r="B16" s="182"/>
      <c r="C16" s="182"/>
      <c r="D16" s="182"/>
      <c r="E16" s="182"/>
      <c r="F16" s="182"/>
      <c r="G16" s="182"/>
      <c r="H16" s="71">
        <f t="shared" si="0"/>
        <v>0</v>
      </c>
      <c r="I16" s="71">
        <f t="shared" si="1"/>
        <v>0</v>
      </c>
      <c r="J16" s="183"/>
    </row>
    <row r="17" spans="1:10" ht="21" customHeight="1">
      <c r="A17" s="181">
        <v>12</v>
      </c>
      <c r="B17" s="182"/>
      <c r="C17" s="182"/>
      <c r="D17" s="182"/>
      <c r="E17" s="182"/>
      <c r="F17" s="182"/>
      <c r="G17" s="182"/>
      <c r="H17" s="71">
        <f t="shared" si="0"/>
        <v>0</v>
      </c>
      <c r="I17" s="71">
        <f t="shared" si="1"/>
        <v>0</v>
      </c>
      <c r="J17" s="183"/>
    </row>
    <row r="18" spans="1:10" ht="21" customHeight="1">
      <c r="A18" s="184" t="s">
        <v>236</v>
      </c>
      <c r="B18" s="71">
        <f t="shared" ref="B18:I18" si="2">SUM(B6:B17)</f>
        <v>0</v>
      </c>
      <c r="C18" s="71">
        <f t="shared" si="2"/>
        <v>0</v>
      </c>
      <c r="D18" s="71">
        <f t="shared" si="2"/>
        <v>0</v>
      </c>
      <c r="E18" s="71">
        <f t="shared" si="2"/>
        <v>0</v>
      </c>
      <c r="F18" s="71">
        <f t="shared" si="2"/>
        <v>0</v>
      </c>
      <c r="G18" s="71">
        <f t="shared" si="2"/>
        <v>0</v>
      </c>
      <c r="H18" s="71">
        <f t="shared" si="2"/>
        <v>0</v>
      </c>
      <c r="I18" s="71">
        <f t="shared" si="2"/>
        <v>0</v>
      </c>
      <c r="J18" s="72" t="s">
        <v>40</v>
      </c>
    </row>
    <row r="19" spans="1:10" ht="21" customHeight="1">
      <c r="A19" s="185" t="s">
        <v>237</v>
      </c>
      <c r="B19" s="186"/>
      <c r="C19" s="88"/>
      <c r="D19" s="88"/>
      <c r="E19" s="88"/>
      <c r="F19" s="88"/>
      <c r="G19" s="88"/>
      <c r="H19" s="71">
        <f>SUM(C19:G19)</f>
        <v>0</v>
      </c>
      <c r="I19" s="53" t="s">
        <v>40</v>
      </c>
      <c r="J19" s="183"/>
    </row>
    <row r="20" spans="1:10" ht="21" customHeight="1">
      <c r="A20" s="184" t="s">
        <v>238</v>
      </c>
      <c r="B20" s="71">
        <f t="shared" ref="B20:H20" si="3">B18-B19</f>
        <v>0</v>
      </c>
      <c r="C20" s="71">
        <f t="shared" si="3"/>
        <v>0</v>
      </c>
      <c r="D20" s="71">
        <f t="shared" si="3"/>
        <v>0</v>
      </c>
      <c r="E20" s="71">
        <f t="shared" si="3"/>
        <v>0</v>
      </c>
      <c r="F20" s="71">
        <f t="shared" si="3"/>
        <v>0</v>
      </c>
      <c r="G20" s="71">
        <f t="shared" si="3"/>
        <v>0</v>
      </c>
      <c r="H20" s="71">
        <f t="shared" si="3"/>
        <v>0</v>
      </c>
      <c r="I20" s="53" t="s">
        <v>239</v>
      </c>
      <c r="J20" s="72" t="s">
        <v>40</v>
      </c>
    </row>
    <row r="21" spans="1:10" ht="15" customHeight="1"/>
  </sheetData>
  <mergeCells count="6">
    <mergeCell ref="A2:J2"/>
    <mergeCell ref="A4:A5"/>
    <mergeCell ref="B4:B5"/>
    <mergeCell ref="C4:H4"/>
    <mergeCell ref="I4:I5"/>
    <mergeCell ref="J4:J5"/>
  </mergeCells>
  <phoneticPr fontId="1" type="noConversion"/>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23</vt:i4>
      </vt:variant>
      <vt:variant>
        <vt:lpstr>命名范围</vt:lpstr>
      </vt:variant>
      <vt:variant>
        <vt:i4>25</vt:i4>
      </vt:variant>
    </vt:vector>
  </HeadingPairs>
  <TitlesOfParts>
    <vt:vector size="48" baseType="lpstr">
      <vt:lpstr>基础信息</vt:lpstr>
      <vt:lpstr>审计说明</vt:lpstr>
      <vt:lpstr>调整分录</vt:lpstr>
      <vt:lpstr>使用权资产审定表</vt:lpstr>
      <vt:lpstr>使用权资产明细表</vt:lpstr>
      <vt:lpstr>使用权资产合同台账</vt:lpstr>
      <vt:lpstr>使用权资产初始入账价值、利息费用测算表</vt:lpstr>
      <vt:lpstr>使用权资产折旧测算表</vt:lpstr>
      <vt:lpstr>使用权资产折旧分配测算表</vt:lpstr>
      <vt:lpstr>使用权资产盘点情况表</vt:lpstr>
      <vt:lpstr>使用权资产盘点报告</vt:lpstr>
      <vt:lpstr>使用权资产分析性复核表</vt:lpstr>
      <vt:lpstr>固定资产保险检查表</vt:lpstr>
      <vt:lpstr>经营租出固定资产检查表</vt:lpstr>
      <vt:lpstr>融资租入固定资产检查表</vt:lpstr>
      <vt:lpstr>未使用、不需用固定资产检查表</vt:lpstr>
      <vt:lpstr>固定资产关联交易检查表</vt:lpstr>
      <vt:lpstr>固定资产抵押担保检查表</vt:lpstr>
      <vt:lpstr>已计提减值准备的固定资产累计折旧复核表</vt:lpstr>
      <vt:lpstr>附注数据摘录</vt:lpstr>
      <vt:lpstr>小所的附注格式</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2021-12-08T17:44:32Z</dcterms:modified>
</cp:coreProperties>
</file>