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istrator\Desktop\合并、现金流3.0\合并报表\未审报表\"/>
    </mc:Choice>
  </mc:AlternateContent>
  <xr:revisionPtr revIDLastSave="0" documentId="13_ncr:1_{7DFD349C-D5AB-4D17-A543-51B519C9B6A0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资产负债表" sheetId="1" r:id="rId1"/>
    <sheet name="利润表" sheetId="3" r:id="rId2"/>
    <sheet name="现金流量表" sheetId="4" state="hidden" r:id="rId3"/>
  </sheets>
  <calcPr calcId="181029"/>
</workbook>
</file>

<file path=xl/calcChain.xml><?xml version="1.0" encoding="utf-8"?>
<calcChain xmlns="http://schemas.openxmlformats.org/spreadsheetml/2006/main">
  <c r="H37" i="1" l="1"/>
  <c r="H18" i="1"/>
  <c r="D37" i="1"/>
  <c r="D18" i="1"/>
  <c r="H27" i="1"/>
  <c r="H28" i="1" l="1"/>
  <c r="H38" i="1" s="1"/>
  <c r="D15" i="3"/>
  <c r="D19" i="3" s="1"/>
  <c r="D21" i="3" s="1"/>
  <c r="D38" i="1"/>
  <c r="D40" i="1" l="1"/>
  <c r="G43" i="1"/>
  <c r="G27" i="1"/>
  <c r="G37" i="1" l="1"/>
  <c r="C15" i="3" l="1"/>
  <c r="C19" i="3" l="1"/>
  <c r="C21" i="3" s="1"/>
  <c r="G18" i="1"/>
  <c r="G28" i="1" s="1"/>
  <c r="G38" i="1" s="1"/>
  <c r="C37" i="1"/>
  <c r="C18" i="1"/>
  <c r="E43" i="1" l="1"/>
  <c r="C38" i="1"/>
  <c r="C40" i="1" s="1"/>
</calcChain>
</file>

<file path=xl/sharedStrings.xml><?xml version="1.0" encoding="utf-8"?>
<sst xmlns="http://schemas.openxmlformats.org/spreadsheetml/2006/main" count="142" uniqueCount="136">
  <si>
    <t>资 产 负 债 表</t>
  </si>
  <si>
    <t>单位：元</t>
  </si>
  <si>
    <t>资  产</t>
  </si>
  <si>
    <t>行次</t>
  </si>
  <si>
    <t>期末数</t>
  </si>
  <si>
    <t>年初数</t>
  </si>
  <si>
    <t>负债和所有者权益(或股东权益)</t>
  </si>
  <si>
    <t>流动资产：</t>
  </si>
  <si>
    <t>流动负债：</t>
  </si>
  <si>
    <t xml:space="preserve">  货币资金</t>
  </si>
  <si>
    <t xml:space="preserve">  短期借款</t>
  </si>
  <si>
    <t xml:space="preserve">  交易性金融资产</t>
  </si>
  <si>
    <t xml:space="preserve">  交易金融负债</t>
  </si>
  <si>
    <t xml:space="preserve">  应收票据</t>
  </si>
  <si>
    <t xml:space="preserve">  应付票据</t>
  </si>
  <si>
    <t xml:space="preserve">  应收账款</t>
  </si>
  <si>
    <t xml:space="preserve">  应付账款</t>
  </si>
  <si>
    <t xml:space="preserve">  预付账款</t>
  </si>
  <si>
    <t xml:space="preserve">  预收账款</t>
  </si>
  <si>
    <t xml:space="preserve">  应收利息</t>
  </si>
  <si>
    <t xml:space="preserve">  应付职工薪酬</t>
  </si>
  <si>
    <t xml:space="preserve">  应收股利</t>
  </si>
  <si>
    <t xml:space="preserve">  应交税费</t>
  </si>
  <si>
    <t xml:space="preserve">  其他应收款</t>
  </si>
  <si>
    <t xml:space="preserve">  应付利息</t>
  </si>
  <si>
    <t xml:space="preserve">  存货</t>
  </si>
  <si>
    <t xml:space="preserve">  应付股利</t>
  </si>
  <si>
    <t xml:space="preserve">   其中：消耗性生物资产</t>
  </si>
  <si>
    <t xml:space="preserve">  其他应付款</t>
  </si>
  <si>
    <t xml:space="preserve">  一年内到期的非流动资产</t>
  </si>
  <si>
    <t xml:space="preserve">  一年内到期的非流动负债</t>
  </si>
  <si>
    <t xml:space="preserve">  其他流动资产</t>
  </si>
  <si>
    <t xml:space="preserve">  其他流动负债</t>
  </si>
  <si>
    <t>流动资产合计：</t>
  </si>
  <si>
    <t>流动负债合计：</t>
  </si>
  <si>
    <t>非流动资产</t>
  </si>
  <si>
    <t xml:space="preserve">  可供出售金融资产</t>
  </si>
  <si>
    <t xml:space="preserve">  长期借款</t>
  </si>
  <si>
    <t xml:space="preserve">  持有至到期投资</t>
  </si>
  <si>
    <t xml:space="preserve">  应付债券</t>
  </si>
  <si>
    <t xml:space="preserve">  长期应收款</t>
  </si>
  <si>
    <t xml:space="preserve">  长期应付款</t>
  </si>
  <si>
    <t xml:space="preserve">  长期股权投资</t>
  </si>
  <si>
    <t xml:space="preserve">  专项应付款</t>
  </si>
  <si>
    <t xml:space="preserve">  投资性房地产</t>
  </si>
  <si>
    <t xml:space="preserve">  预计负债</t>
  </si>
  <si>
    <t xml:space="preserve">  固定资产</t>
  </si>
  <si>
    <t xml:space="preserve">  递延所得税负债</t>
  </si>
  <si>
    <t xml:space="preserve">  在建工程</t>
  </si>
  <si>
    <t xml:space="preserve">  其他非流动负债</t>
  </si>
  <si>
    <t xml:space="preserve">  工程物资</t>
  </si>
  <si>
    <t xml:space="preserve">  非流动负债合计</t>
  </si>
  <si>
    <t xml:space="preserve">  固定资产清理</t>
  </si>
  <si>
    <t>负债合计：</t>
  </si>
  <si>
    <t xml:space="preserve">  生产性生物资产</t>
  </si>
  <si>
    <t xml:space="preserve">  油气资产</t>
  </si>
  <si>
    <t>所有者权益(或股东权益)：</t>
  </si>
  <si>
    <t xml:space="preserve">  无形资产</t>
  </si>
  <si>
    <t xml:space="preserve">  实收资本（或股本）</t>
  </si>
  <si>
    <t xml:space="preserve">  开发支出</t>
  </si>
  <si>
    <t xml:space="preserve">  资本公积</t>
  </si>
  <si>
    <t xml:space="preserve">  商誉</t>
  </si>
  <si>
    <t xml:space="preserve">  长期待摊费用</t>
  </si>
  <si>
    <t xml:space="preserve">  盈余公积</t>
  </si>
  <si>
    <t xml:space="preserve">  递延所得税资产</t>
  </si>
  <si>
    <t xml:space="preserve">  未分配利润</t>
  </si>
  <si>
    <t xml:space="preserve">  其他费流动资产</t>
  </si>
  <si>
    <t>所有者权益(股东权益)合计</t>
  </si>
  <si>
    <t>非流动资产合计：</t>
  </si>
  <si>
    <t>资产总计：</t>
  </si>
  <si>
    <t>负债及权益(股东权益)合计：</t>
  </si>
  <si>
    <t>利   润   表</t>
  </si>
  <si>
    <r>
      <rPr>
        <sz val="10"/>
        <color theme="1"/>
        <rFont val="宋体"/>
        <family val="3"/>
        <charset val="134"/>
      </rPr>
      <t>会企</t>
    </r>
    <r>
      <rPr>
        <sz val="10"/>
        <color theme="1"/>
        <rFont val="Times New Roman"/>
        <family val="1"/>
      </rPr>
      <t>02</t>
    </r>
    <r>
      <rPr>
        <sz val="10"/>
        <color theme="1"/>
        <rFont val="宋体"/>
        <family val="3"/>
        <charset val="134"/>
      </rPr>
      <t>表</t>
    </r>
  </si>
  <si>
    <t>项        目</t>
  </si>
  <si>
    <t>本期数</t>
  </si>
  <si>
    <t>一.营业务收入</t>
  </si>
  <si>
    <t xml:space="preserve">  减：营业成本</t>
  </si>
  <si>
    <t xml:space="preserve">      营业税金及附加</t>
  </si>
  <si>
    <t xml:space="preserve">      销售费用</t>
  </si>
  <si>
    <t xml:space="preserve">      管理费用</t>
  </si>
  <si>
    <t xml:space="preserve">      财务费用</t>
  </si>
  <si>
    <t xml:space="preserve">      资产减值损失</t>
  </si>
  <si>
    <t xml:space="preserve">  加：公允价值变动收益</t>
  </si>
  <si>
    <t xml:space="preserve">      投资收益</t>
  </si>
  <si>
    <t xml:space="preserve">         其中：对联营和合资企业投资收益</t>
  </si>
  <si>
    <t>二.营业利润</t>
  </si>
  <si>
    <t xml:space="preserve">  加：营业外收入</t>
  </si>
  <si>
    <t xml:space="preserve">  减：营业外支出</t>
  </si>
  <si>
    <t xml:space="preserve">     其中：非流动资产处置损失</t>
  </si>
  <si>
    <t xml:space="preserve">三.利润总额 </t>
  </si>
  <si>
    <t xml:space="preserve">  减：所得税费用</t>
  </si>
  <si>
    <t>四.净利润</t>
  </si>
  <si>
    <t>五.每股收益</t>
  </si>
  <si>
    <t xml:space="preserve">  (一).基本每股收益</t>
  </si>
  <si>
    <t xml:space="preserve">  (二).稀释每股收益</t>
  </si>
  <si>
    <t>现金流量表</t>
  </si>
  <si>
    <t xml:space="preserve">项 目 </t>
  </si>
  <si>
    <t xml:space="preserve">行次 </t>
  </si>
  <si>
    <t xml:space="preserve">本年累计金额 </t>
  </si>
  <si>
    <t xml:space="preserve">本月金额 </t>
  </si>
  <si>
    <t xml:space="preserve">一、经营活动产生的现金流量： </t>
  </si>
  <si>
    <t xml:space="preserve">  销售产成品、商品、提供劳务收到的现金 </t>
  </si>
  <si>
    <t xml:space="preserve">  收到其他与经营活动有关的现金 </t>
  </si>
  <si>
    <t xml:space="preserve">  购买原材料、商品、接受劳务支付的现金 </t>
  </si>
  <si>
    <t xml:space="preserve">  支付的职工薪酬 </t>
  </si>
  <si>
    <t xml:space="preserve">  支付的税费 </t>
  </si>
  <si>
    <t xml:space="preserve">  支付其他与经营活动有关的现金 </t>
  </si>
  <si>
    <t xml:space="preserve">     经营活动产生的现金流量净额 </t>
  </si>
  <si>
    <t xml:space="preserve">二、投资活动产生的现金流量： </t>
  </si>
  <si>
    <t xml:space="preserve">  收回短期投资、长期债券投资和长期股权投资收到的现金 </t>
  </si>
  <si>
    <t xml:space="preserve">  取得投资收益收到的现金 </t>
  </si>
  <si>
    <t xml:space="preserve">  处置固定资产、无形资产和其他非流动资产收回的现金净额 </t>
  </si>
  <si>
    <t xml:space="preserve">  短期投资、长期债券投资和长期股权投资支付的现金 </t>
  </si>
  <si>
    <t xml:space="preserve">  购建固定资产、无形资产和其他非流动资产支付的现金 </t>
  </si>
  <si>
    <t xml:space="preserve">     投资活动产生的现金流量净额 </t>
  </si>
  <si>
    <t xml:space="preserve">三、筹资活动产生的现金流量： </t>
  </si>
  <si>
    <t xml:space="preserve">  取得借款收到的现金 </t>
  </si>
  <si>
    <t xml:space="preserve">  吸收投资者投资收到的现金 </t>
  </si>
  <si>
    <t xml:space="preserve">  偿还借款本金支付的现金 </t>
  </si>
  <si>
    <t xml:space="preserve">  偿还借款利息支付的现金 </t>
  </si>
  <si>
    <t xml:space="preserve">  分配利润支付的现金 </t>
  </si>
  <si>
    <t xml:space="preserve">  筹资活动产生的现金流量净额 </t>
  </si>
  <si>
    <t xml:space="preserve">四、现金净增加额 </t>
  </si>
  <si>
    <t xml:space="preserve">加：期初现金余额 </t>
  </si>
  <si>
    <t xml:space="preserve">五、期末现金余额 </t>
  </si>
  <si>
    <t>编制单位：</t>
    <phoneticPr fontId="16" type="noConversion"/>
  </si>
  <si>
    <t>上期数</t>
    <phoneticPr fontId="16" type="noConversion"/>
  </si>
  <si>
    <t>提取盈余公积</t>
  </si>
  <si>
    <t>本期</t>
    <phoneticPr fontId="16" type="noConversion"/>
  </si>
  <si>
    <t>上期</t>
    <phoneticPr fontId="16" type="noConversion"/>
  </si>
  <si>
    <t>分配股利</t>
    <phoneticPr fontId="16" type="noConversion"/>
  </si>
  <si>
    <t>差错更正、审计调整</t>
    <phoneticPr fontId="16" type="noConversion"/>
  </si>
  <si>
    <t>上期的年初未分配利润：</t>
    <phoneticPr fontId="16" type="noConversion"/>
  </si>
  <si>
    <t xml:space="preserve">  其他综合收益</t>
    <phoneticPr fontId="16" type="noConversion"/>
  </si>
  <si>
    <t xml:space="preserve">                                      2020年12月31日                                      会企01表</t>
    <phoneticPr fontId="16" type="noConversion"/>
  </si>
  <si>
    <t>2020年</t>
    <phoneticPr fontId="1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</si>
</sst>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76" formatCode="0.00_ "/>
    <numFmt numFmtId="177" formatCode="#,##0.00_ "/>
  </numFmts>
  <fonts count="19" x14ac:knownFonts="1">
    <font>
      <sz val="11"/>
      <color theme="1"/>
      <name val="宋体"/>
      <charset val="134"/>
      <scheme val="minor"/>
    </font>
    <font>
      <b/>
      <sz val="17"/>
      <color indexed="8"/>
      <name val="宋体"/>
      <family val="3"/>
      <charset val="134"/>
    </font>
    <font>
      <sz val="10"/>
      <name val="宋体"/>
      <family val="3"/>
      <charset val="134"/>
    </font>
    <font>
      <sz val="9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b/>
      <sz val="20"/>
      <name val="宋体"/>
      <family val="3"/>
      <charset val="134"/>
    </font>
    <font>
      <sz val="20"/>
      <name val="宋体"/>
      <family val="3"/>
      <charset val="134"/>
    </font>
    <font>
      <sz val="20"/>
      <color theme="1"/>
      <name val="宋体"/>
      <family val="3"/>
      <charset val="134"/>
    </font>
    <font>
      <sz val="10"/>
      <name val="宋体"/>
      <family val="3"/>
      <charset val="134"/>
    </font>
    <font>
      <b/>
      <sz val="11"/>
      <name val="宋体"/>
      <family val="3"/>
      <charset val="134"/>
    </font>
    <font>
      <b/>
      <sz val="11"/>
      <color theme="1"/>
      <name val="宋体"/>
      <family val="3"/>
      <charset val="134"/>
    </font>
    <font>
      <sz val="10"/>
      <color theme="1"/>
      <name val="宋体"/>
      <family val="3"/>
      <charset val="134"/>
    </font>
    <font>
      <sz val="10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sz val="12"/>
      <name val="宋体"/>
      <family val="3"/>
      <charset val="134"/>
    </font>
    <font>
      <sz val="10"/>
      <color theme="1"/>
      <name val="Times New Roman"/>
      <family val="1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3">
    <xf numFmtId="0" fontId="0" fillId="0" borderId="0">
      <alignment vertical="center"/>
    </xf>
    <xf numFmtId="0" fontId="14" fillId="0" borderId="0">
      <alignment vertical="center"/>
    </xf>
    <xf numFmtId="43" fontId="17" fillId="0" borderId="0" applyFont="0" applyFill="0" applyBorder="0" applyAlignment="0" applyProtection="0">
      <alignment vertical="center"/>
    </xf>
  </cellStyleXfs>
  <cellXfs count="89">
    <xf numFmtId="0" fontId="0" fillId="0" borderId="0" xfId="0">
      <alignment vertical="center"/>
    </xf>
    <xf numFmtId="49" fontId="3" fillId="2" borderId="1" xfId="0" applyNumberFormat="1" applyFont="1" applyFill="1" applyBorder="1" applyAlignment="1" applyProtection="1">
      <alignment horizontal="left" vertical="center" wrapText="1"/>
    </xf>
    <xf numFmtId="49" fontId="3" fillId="2" borderId="1" xfId="0" applyNumberFormat="1" applyFont="1" applyFill="1" applyBorder="1" applyAlignment="1" applyProtection="1">
      <alignment horizontal="right" vertical="center" wrapText="1"/>
    </xf>
    <xf numFmtId="0" fontId="3" fillId="2" borderId="2" xfId="0" applyNumberFormat="1" applyFont="1" applyFill="1" applyBorder="1" applyAlignment="1" applyProtection="1">
      <alignment horizontal="center" vertical="center" wrapText="1"/>
    </xf>
    <xf numFmtId="0" fontId="3" fillId="2" borderId="2" xfId="0" applyNumberFormat="1" applyFont="1" applyFill="1" applyBorder="1" applyAlignment="1" applyProtection="1">
      <alignment vertical="center" wrapText="1"/>
    </xf>
    <xf numFmtId="0" fontId="0" fillId="0" borderId="0" xfId="0" applyFont="1">
      <alignment vertical="center"/>
    </xf>
    <xf numFmtId="57" fontId="8" fillId="0" borderId="0" xfId="1" applyNumberFormat="1" applyFont="1" applyFill="1">
      <alignment vertical="center"/>
    </xf>
    <xf numFmtId="0" fontId="11" fillId="0" borderId="0" xfId="1" applyFont="1" applyFill="1" applyAlignment="1">
      <alignment horizontal="right" vertical="center"/>
    </xf>
    <xf numFmtId="0" fontId="11" fillId="0" borderId="3" xfId="1" applyFont="1" applyFill="1" applyBorder="1" applyAlignment="1">
      <alignment horizontal="right" vertical="center"/>
    </xf>
    <xf numFmtId="0" fontId="8" fillId="0" borderId="4" xfId="1" applyFont="1" applyFill="1" applyBorder="1" applyAlignment="1">
      <alignment horizontal="center" vertical="center"/>
    </xf>
    <xf numFmtId="0" fontId="8" fillId="0" borderId="5" xfId="1" applyFont="1" applyFill="1" applyBorder="1" applyAlignment="1">
      <alignment horizontal="center" vertical="center"/>
    </xf>
    <xf numFmtId="0" fontId="11" fillId="0" borderId="5" xfId="1" applyFont="1" applyFill="1" applyBorder="1" applyAlignment="1">
      <alignment horizontal="center" vertical="center"/>
    </xf>
    <xf numFmtId="0" fontId="11" fillId="0" borderId="6" xfId="1" applyFont="1" applyFill="1" applyBorder="1" applyAlignment="1">
      <alignment horizontal="center" vertical="center"/>
    </xf>
    <xf numFmtId="0" fontId="8" fillId="0" borderId="7" xfId="1" applyFont="1" applyFill="1" applyBorder="1" applyAlignment="1">
      <alignment horizontal="left" vertical="center"/>
    </xf>
    <xf numFmtId="0" fontId="8" fillId="0" borderId="2" xfId="1" applyFont="1" applyFill="1" applyBorder="1" applyAlignment="1">
      <alignment horizontal="center" vertical="center"/>
    </xf>
    <xf numFmtId="177" fontId="11" fillId="0" borderId="2" xfId="1" applyNumberFormat="1" applyFont="1" applyFill="1" applyBorder="1" applyAlignment="1" applyProtection="1">
      <alignment horizontal="center" vertical="center" shrinkToFit="1"/>
      <protection locked="0"/>
    </xf>
    <xf numFmtId="177" fontId="11" fillId="0" borderId="8" xfId="1" applyNumberFormat="1" applyFont="1" applyFill="1" applyBorder="1" applyAlignment="1" applyProtection="1">
      <alignment horizontal="center" vertical="center" shrinkToFit="1"/>
      <protection locked="0"/>
    </xf>
    <xf numFmtId="177" fontId="11" fillId="0" borderId="2" xfId="1" applyNumberFormat="1" applyFont="1" applyFill="1" applyBorder="1" applyAlignment="1">
      <alignment horizontal="center" vertical="center" shrinkToFit="1"/>
    </xf>
    <xf numFmtId="177" fontId="11" fillId="0" borderId="8" xfId="1" applyNumberFormat="1" applyFont="1" applyFill="1" applyBorder="1" applyAlignment="1">
      <alignment horizontal="center" vertical="center" shrinkToFit="1"/>
    </xf>
    <xf numFmtId="0" fontId="8" fillId="0" borderId="7" xfId="1" applyFont="1" applyFill="1" applyBorder="1" applyAlignment="1">
      <alignment vertical="center"/>
    </xf>
    <xf numFmtId="0" fontId="8" fillId="0" borderId="9" xfId="1" applyFont="1" applyFill="1" applyBorder="1" applyAlignment="1">
      <alignment horizontal="left" vertical="center"/>
    </xf>
    <xf numFmtId="0" fontId="8" fillId="0" borderId="10" xfId="1" applyFont="1" applyFill="1" applyBorder="1" applyAlignment="1">
      <alignment horizontal="center" vertical="center"/>
    </xf>
    <xf numFmtId="177" fontId="11" fillId="0" borderId="10" xfId="1" applyNumberFormat="1" applyFont="1" applyFill="1" applyBorder="1" applyAlignment="1" applyProtection="1">
      <alignment horizontal="center" vertical="center" shrinkToFit="1"/>
      <protection locked="0"/>
    </xf>
    <xf numFmtId="177" fontId="11" fillId="0" borderId="11" xfId="1" applyNumberFormat="1" applyFont="1" applyFill="1" applyBorder="1" applyAlignment="1" applyProtection="1">
      <alignment horizontal="center" vertical="center" shrinkToFit="1"/>
      <protection locked="0"/>
    </xf>
    <xf numFmtId="0" fontId="12" fillId="0" borderId="0" xfId="0" applyFont="1" applyFill="1">
      <alignment vertical="center"/>
    </xf>
    <xf numFmtId="0" fontId="12" fillId="0" borderId="0" xfId="1" applyFont="1" applyFill="1" applyBorder="1" applyAlignment="1">
      <alignment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 wrapText="1"/>
    </xf>
    <xf numFmtId="0" fontId="12" fillId="0" borderId="6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left" vertical="center" wrapText="1"/>
    </xf>
    <xf numFmtId="0" fontId="12" fillId="0" borderId="2" xfId="1" applyFont="1" applyFill="1" applyBorder="1" applyAlignment="1">
      <alignment horizontal="center" vertical="center"/>
    </xf>
    <xf numFmtId="177" fontId="12" fillId="0" borderId="2" xfId="1" applyNumberFormat="1" applyFont="1" applyFill="1" applyBorder="1" applyAlignment="1" applyProtection="1">
      <alignment horizontal="center" vertical="center" shrinkToFit="1"/>
      <protection locked="0"/>
    </xf>
    <xf numFmtId="177" fontId="12" fillId="0" borderId="2" xfId="1" applyNumberFormat="1" applyFont="1" applyFill="1" applyBorder="1" applyAlignment="1">
      <alignment horizontal="center" vertical="center" shrinkToFit="1"/>
    </xf>
    <xf numFmtId="0" fontId="12" fillId="0" borderId="2" xfId="1" applyFont="1" applyFill="1" applyBorder="1">
      <alignment vertical="center"/>
    </xf>
    <xf numFmtId="177" fontId="12" fillId="0" borderId="8" xfId="1" applyNumberFormat="1" applyFont="1" applyFill="1" applyBorder="1" applyAlignment="1">
      <alignment horizontal="center" vertical="center" shrinkToFit="1"/>
    </xf>
    <xf numFmtId="177" fontId="12" fillId="0" borderId="0" xfId="0" applyNumberFormat="1" applyFont="1" applyFill="1">
      <alignment vertical="center"/>
    </xf>
    <xf numFmtId="43" fontId="12" fillId="0" borderId="0" xfId="0" applyNumberFormat="1" applyFont="1" applyFill="1">
      <alignment vertical="center"/>
    </xf>
    <xf numFmtId="0" fontId="12" fillId="3" borderId="7" xfId="1" applyFont="1" applyFill="1" applyBorder="1" applyAlignment="1">
      <alignment horizontal="left" vertical="center" wrapText="1"/>
    </xf>
    <xf numFmtId="0" fontId="12" fillId="3" borderId="2" xfId="1" applyFont="1" applyFill="1" applyBorder="1" applyAlignment="1">
      <alignment horizontal="center" vertical="center"/>
    </xf>
    <xf numFmtId="177" fontId="12" fillId="3" borderId="2" xfId="1" applyNumberFormat="1" applyFont="1" applyFill="1" applyBorder="1" applyAlignment="1" applyProtection="1">
      <alignment horizontal="center" vertical="center" shrinkToFit="1"/>
      <protection locked="0"/>
    </xf>
    <xf numFmtId="0" fontId="12" fillId="3" borderId="2" xfId="1" applyFont="1" applyFill="1" applyBorder="1">
      <alignment vertical="center"/>
    </xf>
    <xf numFmtId="177" fontId="12" fillId="3" borderId="2" xfId="1" applyNumberFormat="1" applyFont="1" applyFill="1" applyBorder="1" applyAlignment="1">
      <alignment horizontal="center" vertical="center" shrinkToFit="1"/>
    </xf>
    <xf numFmtId="0" fontId="13" fillId="3" borderId="10" xfId="1" applyFont="1" applyFill="1" applyBorder="1">
      <alignment vertical="center"/>
    </xf>
    <xf numFmtId="0" fontId="12" fillId="0" borderId="0" xfId="1" applyFont="1" applyFill="1" applyBorder="1" applyAlignment="1">
      <alignment vertical="center" wrapText="1"/>
    </xf>
    <xf numFmtId="0" fontId="12" fillId="0" borderId="4" xfId="1" applyFont="1" applyFill="1" applyBorder="1" applyAlignment="1">
      <alignment horizontal="center" vertical="center" wrapText="1"/>
    </xf>
    <xf numFmtId="0" fontId="13" fillId="3" borderId="9" xfId="1" applyFont="1" applyFill="1" applyBorder="1" applyAlignment="1">
      <alignment horizontal="left" vertical="center" wrapText="1"/>
    </xf>
    <xf numFmtId="0" fontId="12" fillId="3" borderId="10" xfId="1" applyFont="1" applyFill="1" applyBorder="1" applyAlignment="1">
      <alignment horizontal="center" vertical="center"/>
    </xf>
    <xf numFmtId="177" fontId="12" fillId="3" borderId="10" xfId="1" applyNumberFormat="1" applyFont="1" applyFill="1" applyBorder="1" applyAlignment="1" applyProtection="1">
      <alignment horizontal="center" vertical="center" shrinkToFit="1"/>
      <protection locked="0"/>
    </xf>
    <xf numFmtId="177" fontId="12" fillId="3" borderId="10" xfId="1" applyNumberFormat="1" applyFont="1" applyFill="1" applyBorder="1" applyAlignment="1">
      <alignment horizontal="center" vertical="center" shrinkToFit="1"/>
    </xf>
    <xf numFmtId="0" fontId="17" fillId="0" borderId="0" xfId="0" applyFont="1">
      <alignment vertical="center"/>
    </xf>
    <xf numFmtId="0" fontId="17" fillId="0" borderId="0" xfId="0" applyFont="1" applyFill="1" applyBorder="1">
      <alignment vertical="center"/>
    </xf>
    <xf numFmtId="0" fontId="17" fillId="0" borderId="2" xfId="0" applyFont="1" applyBorder="1">
      <alignment vertical="center"/>
    </xf>
    <xf numFmtId="0" fontId="0" fillId="0" borderId="2" xfId="0" applyBorder="1">
      <alignment vertical="center"/>
    </xf>
    <xf numFmtId="0" fontId="17" fillId="0" borderId="2" xfId="0" applyFont="1" applyBorder="1" applyAlignment="1">
      <alignment horizontal="center" vertical="center"/>
    </xf>
    <xf numFmtId="0" fontId="18" fillId="0" borderId="2" xfId="0" applyFont="1" applyBorder="1">
      <alignment vertical="center"/>
    </xf>
    <xf numFmtId="43" fontId="18" fillId="0" borderId="2" xfId="2" applyFont="1" applyBorder="1">
      <alignment vertical="center"/>
    </xf>
    <xf numFmtId="43" fontId="18" fillId="0" borderId="0" xfId="2" applyFont="1">
      <alignment vertical="center"/>
    </xf>
    <xf numFmtId="43" fontId="0" fillId="0" borderId="0" xfId="0" applyNumberFormat="1">
      <alignment vertical="center"/>
    </xf>
    <xf numFmtId="0" fontId="12" fillId="0" borderId="2" xfId="0" applyFont="1" applyFill="1" applyBorder="1">
      <alignment vertical="center"/>
    </xf>
    <xf numFmtId="43" fontId="12" fillId="0" borderId="2" xfId="2" applyFont="1" applyFill="1" applyBorder="1">
      <alignment vertical="center"/>
    </xf>
    <xf numFmtId="43" fontId="0" fillId="0" borderId="0" xfId="0" applyNumberFormat="1" applyFont="1">
      <alignment vertical="center"/>
    </xf>
    <xf numFmtId="43" fontId="12" fillId="3" borderId="0" xfId="0" applyNumberFormat="1" applyFont="1" applyFill="1">
      <alignment vertical="center"/>
    </xf>
    <xf numFmtId="0" fontId="12" fillId="3" borderId="0" xfId="0" applyFont="1" applyFill="1">
      <alignment vertical="center"/>
    </xf>
    <xf numFmtId="43" fontId="12" fillId="3" borderId="0" xfId="2" applyFont="1" applyFill="1">
      <alignment vertical="center"/>
    </xf>
    <xf numFmtId="0" fontId="13" fillId="0" borderId="0" xfId="1" applyFont="1" applyFill="1" applyAlignment="1">
      <alignment horizontal="center" vertical="center"/>
    </xf>
    <xf numFmtId="31" fontId="13" fillId="0" borderId="0" xfId="1" applyNumberFormat="1" applyFont="1" applyFill="1" applyAlignment="1">
      <alignment vertical="center" wrapText="1"/>
    </xf>
    <xf numFmtId="31" fontId="13" fillId="0" borderId="0" xfId="1" applyNumberFormat="1" applyFont="1" applyFill="1" applyAlignment="1">
      <alignment vertical="center"/>
    </xf>
    <xf numFmtId="0" fontId="5" fillId="0" borderId="0" xfId="1" applyFont="1" applyFill="1" applyAlignment="1">
      <alignment horizontal="center" vertical="center"/>
    </xf>
    <xf numFmtId="0" fontId="6" fillId="0" borderId="0" xfId="1" applyFont="1" applyFill="1" applyAlignment="1">
      <alignment vertical="center"/>
    </xf>
    <xf numFmtId="0" fontId="7" fillId="0" borderId="0" xfId="1" applyFont="1" applyFill="1" applyAlignment="1">
      <alignment vertical="center"/>
    </xf>
    <xf numFmtId="57" fontId="9" fillId="0" borderId="0" xfId="1" applyNumberFormat="1" applyFont="1" applyFill="1" applyAlignment="1">
      <alignment horizontal="left" vertical="center"/>
    </xf>
    <xf numFmtId="0" fontId="10" fillId="0" borderId="0" xfId="1" applyFont="1" applyFill="1" applyAlignment="1">
      <alignment horizontal="left" vertical="center"/>
    </xf>
    <xf numFmtId="0" fontId="2" fillId="0" borderId="3" xfId="1" applyFont="1" applyFill="1" applyBorder="1" applyAlignment="1">
      <alignment horizontal="left" vertical="center"/>
    </xf>
    <xf numFmtId="0" fontId="8" fillId="0" borderId="3" xfId="1" applyFont="1" applyFill="1" applyBorder="1" applyAlignment="1">
      <alignment horizontal="left" vertical="center"/>
    </xf>
    <xf numFmtId="0" fontId="11" fillId="0" borderId="3" xfId="1" applyFont="1" applyFill="1" applyBorder="1" applyAlignment="1">
      <alignment horizontal="left" vertical="center"/>
    </xf>
    <xf numFmtId="0" fontId="3" fillId="2" borderId="2" xfId="0" applyNumberFormat="1" applyFont="1" applyFill="1" applyBorder="1" applyAlignment="1" applyProtection="1">
      <alignment horizontal="center" vertical="center" wrapText="1"/>
    </xf>
    <xf numFmtId="0" fontId="4" fillId="2" borderId="2" xfId="0" applyNumberFormat="1" applyFont="1" applyFill="1" applyBorder="1" applyAlignment="1" applyProtection="1">
      <alignment horizontal="center" vertical="center" wrapText="1"/>
    </xf>
    <xf numFmtId="177" fontId="3" fillId="2" borderId="2" xfId="0" applyNumberFormat="1" applyFont="1" applyFill="1" applyBorder="1" applyAlignment="1" applyProtection="1">
      <alignment vertical="center" shrinkToFit="1"/>
    </xf>
    <xf numFmtId="176" fontId="2" fillId="2" borderId="2" xfId="0" applyNumberFormat="1" applyFont="1" applyFill="1" applyBorder="1" applyAlignment="1" applyProtection="1">
      <alignment vertical="center"/>
    </xf>
    <xf numFmtId="176" fontId="2" fillId="2" borderId="2" xfId="0" applyNumberFormat="1" applyFont="1" applyFill="1" applyBorder="1" applyAlignment="1" applyProtection="1">
      <alignment vertical="center" wrapText="1"/>
    </xf>
    <xf numFmtId="0" fontId="3" fillId="2" borderId="2" xfId="0" applyNumberFormat="1" applyFont="1" applyFill="1" applyBorder="1" applyAlignment="1" applyProtection="1">
      <alignment vertical="center" shrinkToFit="1"/>
    </xf>
    <xf numFmtId="0" fontId="3" fillId="2" borderId="2" xfId="0" applyNumberFormat="1" applyFont="1" applyFill="1" applyBorder="1" applyAlignment="1" applyProtection="1">
      <alignment vertical="center" wrapText="1"/>
    </xf>
    <xf numFmtId="0" fontId="2" fillId="2" borderId="2" xfId="0" applyNumberFormat="1" applyFont="1" applyFill="1" applyBorder="1" applyAlignment="1" applyProtection="1">
      <alignment vertical="center" wrapText="1"/>
    </xf>
    <xf numFmtId="0" fontId="1" fillId="2" borderId="0" xfId="0" applyNumberFormat="1" applyFont="1" applyFill="1" applyBorder="1" applyAlignment="1" applyProtection="1">
      <alignment horizontal="center" vertical="center" wrapText="1"/>
    </xf>
    <xf numFmtId="0" fontId="2" fillId="2" borderId="0" xfId="0" applyNumberFormat="1" applyFont="1" applyFill="1" applyBorder="1" applyAlignment="1" applyProtection="1">
      <alignment horizontal="center" vertical="center" wrapText="1"/>
    </xf>
    <xf numFmtId="0" fontId="2" fillId="2" borderId="0" xfId="0" applyNumberFormat="1" applyFont="1" applyFill="1" applyBorder="1" applyAlignment="1" applyProtection="1">
      <alignment vertical="center" wrapText="1"/>
    </xf>
    <xf numFmtId="49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2" fillId="2" borderId="2" xfId="0" applyNumberFormat="1" applyFont="1" applyFill="1" applyBorder="1" applyAlignment="1" applyProtection="1">
      <alignment horizontal="center" vertical="center" wrapText="1"/>
    </xf>
  </cellXfs>
  <cellStyles count="3">
    <cellStyle name="常规" xfId="0" builtinId="0"/>
    <cellStyle name="常规_bb0906" xfId="1" xr:uid="{00000000-0005-0000-0000-000031000000}"/>
    <cellStyle name="千位分隔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3"/>
  <sheetViews>
    <sheetView tabSelected="1" zoomScaleNormal="100" workbookViewId="0">
      <pane ySplit="4" topLeftCell="A25" activePane="bottomLeft" state="frozen"/>
      <selection pane="bottomLeft" activeCell="J34" sqref="J34"/>
    </sheetView>
  </sheetViews>
  <sheetFormatPr defaultColWidth="9" defaultRowHeight="13.5" x14ac:dyDescent="0.15"/>
  <cols>
    <col min="1" max="1" width="20.75" style="24" customWidth="1"/>
    <col min="2" max="2" width="4.25" style="24" customWidth="1"/>
    <col min="3" max="4" width="14" style="24" customWidth="1"/>
    <col min="5" max="5" width="27.25" style="24" customWidth="1"/>
    <col min="6" max="6" width="5" style="24" customWidth="1"/>
    <col min="7" max="8" width="14.5" style="24" customWidth="1"/>
    <col min="9" max="9" width="12" customWidth="1"/>
  </cols>
  <sheetData>
    <row r="1" spans="1:8" x14ac:dyDescent="0.15">
      <c r="A1" s="64" t="s">
        <v>0</v>
      </c>
      <c r="B1" s="64"/>
      <c r="C1" s="64"/>
      <c r="D1" s="64"/>
      <c r="E1" s="64"/>
      <c r="F1" s="64"/>
      <c r="G1" s="64"/>
      <c r="H1" s="64"/>
    </row>
    <row r="2" spans="1:8" x14ac:dyDescent="0.15">
      <c r="A2" s="65" t="s">
        <v>134</v>
      </c>
      <c r="B2" s="66"/>
      <c r="C2" s="66"/>
      <c r="D2" s="66"/>
      <c r="E2" s="66"/>
      <c r="F2" s="66"/>
      <c r="G2" s="66"/>
      <c r="H2" s="66"/>
    </row>
    <row r="3" spans="1:8" ht="14.25" thickBot="1" x14ac:dyDescent="0.2">
      <c r="A3" s="43" t="s">
        <v>125</v>
      </c>
      <c r="B3" s="43"/>
      <c r="C3" s="43"/>
      <c r="D3" s="43"/>
      <c r="E3" s="43"/>
      <c r="F3" s="43"/>
      <c r="G3" s="25" t="s">
        <v>1</v>
      </c>
      <c r="H3" s="43"/>
    </row>
    <row r="4" spans="1:8" x14ac:dyDescent="0.15">
      <c r="A4" s="44" t="s">
        <v>2</v>
      </c>
      <c r="B4" s="26" t="s">
        <v>3</v>
      </c>
      <c r="C4" s="26" t="s">
        <v>4</v>
      </c>
      <c r="D4" s="26" t="s">
        <v>5</v>
      </c>
      <c r="E4" s="27" t="s">
        <v>6</v>
      </c>
      <c r="F4" s="26" t="s">
        <v>3</v>
      </c>
      <c r="G4" s="26" t="s">
        <v>4</v>
      </c>
      <c r="H4" s="28" t="s">
        <v>5</v>
      </c>
    </row>
    <row r="5" spans="1:8" ht="18" customHeight="1" x14ac:dyDescent="0.15">
      <c r="A5" s="29" t="s">
        <v>7</v>
      </c>
      <c r="B5" s="30"/>
      <c r="C5" s="31"/>
      <c r="D5" s="32"/>
      <c r="E5" s="33" t="s">
        <v>8</v>
      </c>
      <c r="F5" s="33"/>
      <c r="G5" s="32"/>
      <c r="H5" s="34"/>
    </row>
    <row r="6" spans="1:8" ht="18" customHeight="1" x14ac:dyDescent="0.15">
      <c r="A6" s="29" t="s">
        <v>9</v>
      </c>
      <c r="B6" s="30">
        <v>1</v>
      </c>
      <c r="C6" s="31">
        <v>2000000</v>
      </c>
      <c r="D6" s="31">
        <v>1500000</v>
      </c>
      <c r="E6" s="33" t="s">
        <v>10</v>
      </c>
      <c r="F6" s="30">
        <v>33</v>
      </c>
      <c r="G6" s="31">
        <v>0</v>
      </c>
      <c r="H6" s="31">
        <v>0</v>
      </c>
    </row>
    <row r="7" spans="1:8" ht="18" customHeight="1" x14ac:dyDescent="0.15">
      <c r="A7" s="29" t="s">
        <v>11</v>
      </c>
      <c r="B7" s="30">
        <v>2</v>
      </c>
      <c r="C7" s="31"/>
      <c r="D7" s="31"/>
      <c r="E7" s="33" t="s">
        <v>12</v>
      </c>
      <c r="F7" s="30">
        <v>34</v>
      </c>
      <c r="G7" s="31"/>
      <c r="H7" s="31"/>
    </row>
    <row r="8" spans="1:8" ht="18" customHeight="1" x14ac:dyDescent="0.15">
      <c r="A8" s="29" t="s">
        <v>13</v>
      </c>
      <c r="B8" s="30">
        <v>3</v>
      </c>
      <c r="C8" s="31"/>
      <c r="D8" s="31"/>
      <c r="E8" s="33" t="s">
        <v>14</v>
      </c>
      <c r="F8" s="30">
        <v>35</v>
      </c>
      <c r="G8" s="31"/>
      <c r="H8" s="31"/>
    </row>
    <row r="9" spans="1:8" ht="18" customHeight="1" x14ac:dyDescent="0.15">
      <c r="A9" s="29" t="s">
        <v>15</v>
      </c>
      <c r="B9" s="30">
        <v>4</v>
      </c>
      <c r="C9" s="31">
        <v>4000000</v>
      </c>
      <c r="D9" s="31">
        <v>15000000</v>
      </c>
      <c r="E9" s="33" t="s">
        <v>16</v>
      </c>
      <c r="F9" s="30">
        <v>36</v>
      </c>
      <c r="G9" s="31">
        <v>3000000</v>
      </c>
      <c r="H9" s="31">
        <v>598986</v>
      </c>
    </row>
    <row r="10" spans="1:8" ht="18" customHeight="1" x14ac:dyDescent="0.15">
      <c r="A10" s="29" t="s">
        <v>17</v>
      </c>
      <c r="B10" s="30">
        <v>5</v>
      </c>
      <c r="C10" s="31">
        <v>0</v>
      </c>
      <c r="D10" s="31">
        <v>0</v>
      </c>
      <c r="E10" s="33" t="s">
        <v>18</v>
      </c>
      <c r="F10" s="30">
        <v>37</v>
      </c>
      <c r="G10" s="31">
        <v>0</v>
      </c>
      <c r="H10" s="31">
        <v>310115</v>
      </c>
    </row>
    <row r="11" spans="1:8" ht="18" customHeight="1" x14ac:dyDescent="0.15">
      <c r="A11" s="29" t="s">
        <v>19</v>
      </c>
      <c r="B11" s="30">
        <v>6</v>
      </c>
      <c r="C11" s="31"/>
      <c r="D11" s="31"/>
      <c r="E11" s="33" t="s">
        <v>20</v>
      </c>
      <c r="F11" s="30">
        <v>38</v>
      </c>
      <c r="G11" s="31">
        <v>2000000</v>
      </c>
      <c r="H11" s="31">
        <v>3000000</v>
      </c>
    </row>
    <row r="12" spans="1:8" ht="18" customHeight="1" x14ac:dyDescent="0.15">
      <c r="A12" s="29" t="s">
        <v>21</v>
      </c>
      <c r="B12" s="30">
        <v>7</v>
      </c>
      <c r="C12" s="31"/>
      <c r="D12" s="31"/>
      <c r="E12" s="33" t="s">
        <v>22</v>
      </c>
      <c r="F12" s="30">
        <v>39</v>
      </c>
      <c r="G12" s="31">
        <v>1000000</v>
      </c>
      <c r="H12" s="31">
        <v>2323451</v>
      </c>
    </row>
    <row r="13" spans="1:8" ht="18" customHeight="1" x14ac:dyDescent="0.15">
      <c r="A13" s="29" t="s">
        <v>23</v>
      </c>
      <c r="B13" s="30">
        <v>8</v>
      </c>
      <c r="C13" s="31">
        <v>15187221.5</v>
      </c>
      <c r="D13" s="31">
        <v>8145888.5</v>
      </c>
      <c r="E13" s="33" t="s">
        <v>24</v>
      </c>
      <c r="F13" s="30">
        <v>40</v>
      </c>
      <c r="G13" s="31"/>
      <c r="H13" s="31"/>
    </row>
    <row r="14" spans="1:8" ht="18" customHeight="1" x14ac:dyDescent="0.15">
      <c r="A14" s="29" t="s">
        <v>25</v>
      </c>
      <c r="B14" s="30">
        <v>9</v>
      </c>
      <c r="C14" s="31">
        <v>0</v>
      </c>
      <c r="D14" s="31">
        <v>0</v>
      </c>
      <c r="E14" s="33" t="s">
        <v>26</v>
      </c>
      <c r="F14" s="30">
        <v>41</v>
      </c>
      <c r="G14" s="31"/>
      <c r="H14" s="31"/>
    </row>
    <row r="15" spans="1:8" ht="18" customHeight="1" x14ac:dyDescent="0.15">
      <c r="A15" s="29" t="s">
        <v>27</v>
      </c>
      <c r="B15" s="30">
        <v>10</v>
      </c>
      <c r="C15" s="31"/>
      <c r="D15" s="31"/>
      <c r="E15" s="33" t="s">
        <v>28</v>
      </c>
      <c r="F15" s="30">
        <v>42</v>
      </c>
      <c r="G15" s="31">
        <v>0</v>
      </c>
      <c r="H15" s="31">
        <v>8283725</v>
      </c>
    </row>
    <row r="16" spans="1:8" ht="18" customHeight="1" x14ac:dyDescent="0.15">
      <c r="A16" s="29" t="s">
        <v>29</v>
      </c>
      <c r="B16" s="30">
        <v>11</v>
      </c>
      <c r="C16" s="31"/>
      <c r="D16" s="31"/>
      <c r="E16" s="33" t="s">
        <v>30</v>
      </c>
      <c r="F16" s="30">
        <v>43</v>
      </c>
      <c r="G16" s="31"/>
      <c r="H16" s="31"/>
    </row>
    <row r="17" spans="1:8" ht="18" customHeight="1" x14ac:dyDescent="0.15">
      <c r="A17" s="29" t="s">
        <v>31</v>
      </c>
      <c r="B17" s="30">
        <v>12</v>
      </c>
      <c r="C17" s="31">
        <v>0</v>
      </c>
      <c r="D17" s="31">
        <v>0</v>
      </c>
      <c r="E17" s="33" t="s">
        <v>32</v>
      </c>
      <c r="F17" s="30">
        <v>44</v>
      </c>
      <c r="G17" s="31"/>
      <c r="H17" s="31"/>
    </row>
    <row r="18" spans="1:8" ht="18" customHeight="1" x14ac:dyDescent="0.15">
      <c r="A18" s="37" t="s">
        <v>33</v>
      </c>
      <c r="B18" s="38">
        <v>13</v>
      </c>
      <c r="C18" s="39">
        <f>SUM(C6:C17)-C15</f>
        <v>21187221.5</v>
      </c>
      <c r="D18" s="39">
        <f>SUM(D6:D17)-D15</f>
        <v>24645888.5</v>
      </c>
      <c r="E18" s="40" t="s">
        <v>34</v>
      </c>
      <c r="F18" s="38">
        <v>45</v>
      </c>
      <c r="G18" s="39">
        <f>SUM(G6:G17)</f>
        <v>6000000</v>
      </c>
      <c r="H18" s="39">
        <f>SUM(H6:H17)</f>
        <v>14516277</v>
      </c>
    </row>
    <row r="19" spans="1:8" ht="18" customHeight="1" x14ac:dyDescent="0.15">
      <c r="A19" s="29" t="s">
        <v>35</v>
      </c>
      <c r="B19" s="30"/>
      <c r="C19" s="31"/>
      <c r="D19" s="31"/>
      <c r="E19" s="33"/>
      <c r="F19" s="30"/>
      <c r="G19" s="31"/>
      <c r="H19" s="31"/>
    </row>
    <row r="20" spans="1:8" ht="18" customHeight="1" x14ac:dyDescent="0.15">
      <c r="A20" s="29" t="s">
        <v>36</v>
      </c>
      <c r="B20" s="30">
        <v>14</v>
      </c>
      <c r="C20" s="32">
        <v>0</v>
      </c>
      <c r="D20" s="32">
        <v>0</v>
      </c>
      <c r="E20" s="33" t="s">
        <v>37</v>
      </c>
      <c r="F20" s="30">
        <v>46</v>
      </c>
      <c r="G20" s="32"/>
      <c r="H20" s="32"/>
    </row>
    <row r="21" spans="1:8" ht="18" customHeight="1" x14ac:dyDescent="0.15">
      <c r="A21" s="29" t="s">
        <v>38</v>
      </c>
      <c r="B21" s="30">
        <v>15</v>
      </c>
      <c r="C21" s="32"/>
      <c r="D21" s="32"/>
      <c r="E21" s="33" t="s">
        <v>39</v>
      </c>
      <c r="F21" s="30">
        <v>47</v>
      </c>
      <c r="G21" s="32"/>
      <c r="H21" s="32"/>
    </row>
    <row r="22" spans="1:8" ht="18" customHeight="1" x14ac:dyDescent="0.15">
      <c r="A22" s="29" t="s">
        <v>40</v>
      </c>
      <c r="B22" s="30">
        <v>16</v>
      </c>
      <c r="C22" s="31"/>
      <c r="D22" s="31"/>
      <c r="E22" s="33" t="s">
        <v>41</v>
      </c>
      <c r="F22" s="30">
        <v>48</v>
      </c>
      <c r="G22" s="31"/>
      <c r="H22" s="31"/>
    </row>
    <row r="23" spans="1:8" ht="18" customHeight="1" x14ac:dyDescent="0.15">
      <c r="A23" s="29" t="s">
        <v>42</v>
      </c>
      <c r="B23" s="30">
        <v>17</v>
      </c>
      <c r="C23" s="31">
        <v>4000000</v>
      </c>
      <c r="D23" s="31">
        <v>4000000</v>
      </c>
      <c r="E23" s="33" t="s">
        <v>43</v>
      </c>
      <c r="F23" s="30">
        <v>49</v>
      </c>
      <c r="G23" s="31"/>
      <c r="H23" s="31"/>
    </row>
    <row r="24" spans="1:8" ht="18" customHeight="1" x14ac:dyDescent="0.15">
      <c r="A24" s="29" t="s">
        <v>44</v>
      </c>
      <c r="B24" s="30">
        <v>18</v>
      </c>
      <c r="C24" s="32"/>
      <c r="D24" s="32"/>
      <c r="E24" s="33" t="s">
        <v>45</v>
      </c>
      <c r="F24" s="30">
        <v>50</v>
      </c>
      <c r="G24" s="31"/>
      <c r="H24" s="31">
        <v>0</v>
      </c>
    </row>
    <row r="25" spans="1:8" ht="18" customHeight="1" x14ac:dyDescent="0.15">
      <c r="A25" s="29" t="s">
        <v>46</v>
      </c>
      <c r="B25" s="30">
        <v>19</v>
      </c>
      <c r="C25" s="32">
        <v>4000000</v>
      </c>
      <c r="D25" s="32">
        <v>2200000</v>
      </c>
      <c r="E25" s="33" t="s">
        <v>47</v>
      </c>
      <c r="F25" s="30">
        <v>51</v>
      </c>
      <c r="G25" s="31"/>
      <c r="H25" s="31"/>
    </row>
    <row r="26" spans="1:8" ht="18" customHeight="1" x14ac:dyDescent="0.15">
      <c r="A26" s="29" t="s">
        <v>48</v>
      </c>
      <c r="B26" s="30">
        <v>20</v>
      </c>
      <c r="C26" s="31">
        <v>0</v>
      </c>
      <c r="D26" s="31">
        <v>0</v>
      </c>
      <c r="E26" s="33" t="s">
        <v>49</v>
      </c>
      <c r="F26" s="30">
        <v>52</v>
      </c>
      <c r="G26" s="31"/>
      <c r="H26" s="31"/>
    </row>
    <row r="27" spans="1:8" ht="18" customHeight="1" x14ac:dyDescent="0.15">
      <c r="A27" s="29" t="s">
        <v>50</v>
      </c>
      <c r="B27" s="30">
        <v>21</v>
      </c>
      <c r="C27" s="31"/>
      <c r="D27" s="31"/>
      <c r="E27" s="33" t="s">
        <v>51</v>
      </c>
      <c r="F27" s="30">
        <v>53</v>
      </c>
      <c r="G27" s="32">
        <f>SUM(G20:G26)</f>
        <v>0</v>
      </c>
      <c r="H27" s="32">
        <f>SUM(H20:H26)</f>
        <v>0</v>
      </c>
    </row>
    <row r="28" spans="1:8" ht="18" customHeight="1" x14ac:dyDescent="0.15">
      <c r="A28" s="29" t="s">
        <v>52</v>
      </c>
      <c r="B28" s="30">
        <v>22</v>
      </c>
      <c r="C28" s="32"/>
      <c r="D28" s="32"/>
      <c r="E28" s="40" t="s">
        <v>53</v>
      </c>
      <c r="F28" s="38">
        <v>57</v>
      </c>
      <c r="G28" s="41">
        <f>G18+G27</f>
        <v>6000000</v>
      </c>
      <c r="H28" s="41">
        <f>H18+H27</f>
        <v>14516277</v>
      </c>
    </row>
    <row r="29" spans="1:8" ht="18" customHeight="1" x14ac:dyDescent="0.15">
      <c r="A29" s="29" t="s">
        <v>54</v>
      </c>
      <c r="B29" s="30">
        <v>23</v>
      </c>
      <c r="C29" s="31"/>
      <c r="D29" s="31"/>
      <c r="E29" s="33"/>
      <c r="F29" s="33"/>
      <c r="G29" s="32"/>
      <c r="H29" s="32"/>
    </row>
    <row r="30" spans="1:8" ht="18" customHeight="1" x14ac:dyDescent="0.15">
      <c r="A30" s="29" t="s">
        <v>55</v>
      </c>
      <c r="B30" s="30">
        <v>24</v>
      </c>
      <c r="C30" s="32"/>
      <c r="D30" s="32"/>
      <c r="E30" s="33" t="s">
        <v>56</v>
      </c>
      <c r="F30" s="30">
        <v>58</v>
      </c>
      <c r="G30" s="31"/>
      <c r="H30" s="31"/>
    </row>
    <row r="31" spans="1:8" ht="18" customHeight="1" x14ac:dyDescent="0.15">
      <c r="A31" s="29" t="s">
        <v>57</v>
      </c>
      <c r="B31" s="30">
        <v>25</v>
      </c>
      <c r="C31" s="32">
        <v>0</v>
      </c>
      <c r="D31" s="32">
        <v>0</v>
      </c>
      <c r="E31" s="33" t="s">
        <v>58</v>
      </c>
      <c r="F31" s="30">
        <v>59</v>
      </c>
      <c r="G31" s="32">
        <v>10000000</v>
      </c>
      <c r="H31" s="32">
        <v>10000000</v>
      </c>
    </row>
    <row r="32" spans="1:8" ht="18" customHeight="1" x14ac:dyDescent="0.15">
      <c r="A32" s="29" t="s">
        <v>59</v>
      </c>
      <c r="B32" s="30">
        <v>26</v>
      </c>
      <c r="C32" s="31"/>
      <c r="D32" s="31"/>
      <c r="E32" s="33" t="s">
        <v>60</v>
      </c>
      <c r="F32" s="30">
        <v>60</v>
      </c>
      <c r="G32" s="32">
        <v>0</v>
      </c>
      <c r="H32" s="32">
        <v>0</v>
      </c>
    </row>
    <row r="33" spans="1:8" ht="18" customHeight="1" x14ac:dyDescent="0.15">
      <c r="A33" s="29" t="s">
        <v>61</v>
      </c>
      <c r="B33" s="30">
        <v>27</v>
      </c>
      <c r="C33" s="31">
        <v>0</v>
      </c>
      <c r="D33" s="31">
        <v>0</v>
      </c>
      <c r="E33" s="33" t="s">
        <v>133</v>
      </c>
      <c r="F33" s="30">
        <v>61</v>
      </c>
      <c r="G33" s="32">
        <v>0</v>
      </c>
      <c r="H33" s="32">
        <v>0</v>
      </c>
    </row>
    <row r="34" spans="1:8" ht="18" customHeight="1" x14ac:dyDescent="0.15">
      <c r="A34" s="29" t="s">
        <v>62</v>
      </c>
      <c r="B34" s="30">
        <v>28</v>
      </c>
      <c r="C34" s="31"/>
      <c r="D34" s="31"/>
      <c r="E34" s="33" t="s">
        <v>63</v>
      </c>
      <c r="F34" s="33"/>
      <c r="G34" s="32">
        <v>3675631</v>
      </c>
      <c r="H34" s="32">
        <v>2989870</v>
      </c>
    </row>
    <row r="35" spans="1:8" ht="18" customHeight="1" x14ac:dyDescent="0.15">
      <c r="A35" s="29" t="s">
        <v>64</v>
      </c>
      <c r="B35" s="30">
        <v>29</v>
      </c>
      <c r="C35" s="31"/>
      <c r="D35" s="31"/>
      <c r="E35" s="33" t="s">
        <v>65</v>
      </c>
      <c r="F35" s="30">
        <v>62</v>
      </c>
      <c r="G35" s="31">
        <v>9511590.5</v>
      </c>
      <c r="H35" s="31">
        <v>3339741.5</v>
      </c>
    </row>
    <row r="36" spans="1:8" ht="18" customHeight="1" x14ac:dyDescent="0.15">
      <c r="A36" s="29" t="s">
        <v>66</v>
      </c>
      <c r="B36" s="30">
        <v>30</v>
      </c>
      <c r="C36" s="32"/>
      <c r="D36" s="32"/>
      <c r="E36" s="33"/>
      <c r="F36" s="58"/>
      <c r="G36" s="59"/>
      <c r="H36" s="59"/>
    </row>
    <row r="37" spans="1:8" ht="18" customHeight="1" x14ac:dyDescent="0.15">
      <c r="A37" s="37" t="s">
        <v>68</v>
      </c>
      <c r="B37" s="38">
        <v>31</v>
      </c>
      <c r="C37" s="41">
        <f>SUM(C20:C36)</f>
        <v>8000000</v>
      </c>
      <c r="D37" s="41">
        <f>SUM(D20:D36)</f>
        <v>6200000</v>
      </c>
      <c r="E37" s="40" t="s">
        <v>67</v>
      </c>
      <c r="F37" s="38">
        <v>63</v>
      </c>
      <c r="G37" s="39">
        <f>SUM(G30:G36)</f>
        <v>23187221.5</v>
      </c>
      <c r="H37" s="39">
        <f>SUM(H30:H36)</f>
        <v>16329611.5</v>
      </c>
    </row>
    <row r="38" spans="1:8" ht="18" customHeight="1" thickBot="1" x14ac:dyDescent="0.2">
      <c r="A38" s="45" t="s">
        <v>69</v>
      </c>
      <c r="B38" s="46">
        <v>32</v>
      </c>
      <c r="C38" s="47">
        <f>C18+C37</f>
        <v>29187221.5</v>
      </c>
      <c r="D38" s="47">
        <f>D18+D37</f>
        <v>30845888.5</v>
      </c>
      <c r="E38" s="42" t="s">
        <v>70</v>
      </c>
      <c r="F38" s="46">
        <v>65</v>
      </c>
      <c r="G38" s="48">
        <f>G28+G37</f>
        <v>29187221.5</v>
      </c>
      <c r="H38" s="48">
        <f>H28+H37</f>
        <v>30845888.5</v>
      </c>
    </row>
    <row r="40" spans="1:8" x14ac:dyDescent="0.15">
      <c r="C40" s="35">
        <f>C38-G38</f>
        <v>0</v>
      </c>
      <c r="D40" s="35">
        <f>D38-H38</f>
        <v>0</v>
      </c>
    </row>
    <row r="41" spans="1:8" x14ac:dyDescent="0.15">
      <c r="H41" s="35"/>
    </row>
    <row r="42" spans="1:8" x14ac:dyDescent="0.15">
      <c r="H42" s="36"/>
    </row>
    <row r="43" spans="1:8" x14ac:dyDescent="0.15">
      <c r="E43" s="61">
        <f>G35-H35-利润表!C21+利润表!F27+利润表!F28</f>
        <v>0</v>
      </c>
      <c r="F43" s="62"/>
      <c r="G43" s="63">
        <f>H35-利润表!F32-利润表!D21+利润表!G27+利润表!G28</f>
        <v>0</v>
      </c>
      <c r="H43" s="36"/>
    </row>
  </sheetData>
  <mergeCells count="2">
    <mergeCell ref="A1:H1"/>
    <mergeCell ref="A2:H2"/>
  </mergeCells>
  <phoneticPr fontId="16" type="noConversion"/>
  <pageMargins left="0.27500000000000002" right="7.8472222222222193E-2" top="1" bottom="0.196527777777778" header="0.5" footer="0.118055555555556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2"/>
  <sheetViews>
    <sheetView topLeftCell="A11" zoomScale="115" zoomScaleNormal="115" workbookViewId="0">
      <selection activeCell="E15" sqref="E15"/>
    </sheetView>
  </sheetViews>
  <sheetFormatPr defaultColWidth="9" defaultRowHeight="13.5" x14ac:dyDescent="0.15"/>
  <cols>
    <col min="1" max="1" width="33.25" customWidth="1"/>
    <col min="2" max="2" width="4.625" customWidth="1"/>
    <col min="3" max="4" width="13.875" style="5" customWidth="1"/>
    <col min="5" max="5" width="21.375" customWidth="1"/>
    <col min="6" max="7" width="13.5" customWidth="1"/>
  </cols>
  <sheetData>
    <row r="1" spans="1:4" ht="25.5" x14ac:dyDescent="0.15">
      <c r="A1" s="67" t="s">
        <v>71</v>
      </c>
      <c r="B1" s="68"/>
      <c r="C1" s="69"/>
      <c r="D1" s="69"/>
    </row>
    <row r="2" spans="1:4" x14ac:dyDescent="0.15">
      <c r="A2" s="6"/>
      <c r="B2" s="70" t="s">
        <v>135</v>
      </c>
      <c r="C2" s="71"/>
      <c r="D2" s="7" t="s">
        <v>72</v>
      </c>
    </row>
    <row r="3" spans="1:4" x14ac:dyDescent="0.15">
      <c r="A3" s="72" t="s">
        <v>125</v>
      </c>
      <c r="B3" s="73"/>
      <c r="C3" s="74"/>
      <c r="D3" s="8" t="s">
        <v>1</v>
      </c>
    </row>
    <row r="4" spans="1:4" x14ac:dyDescent="0.15">
      <c r="A4" s="9" t="s">
        <v>73</v>
      </c>
      <c r="B4" s="10" t="s">
        <v>3</v>
      </c>
      <c r="C4" s="11" t="s">
        <v>74</v>
      </c>
      <c r="D4" s="12" t="s">
        <v>126</v>
      </c>
    </row>
    <row r="5" spans="1:4" x14ac:dyDescent="0.15">
      <c r="A5" s="13" t="s">
        <v>75</v>
      </c>
      <c r="B5" s="14">
        <v>1</v>
      </c>
      <c r="C5" s="15">
        <v>50000000</v>
      </c>
      <c r="D5" s="16">
        <v>30000000</v>
      </c>
    </row>
    <row r="6" spans="1:4" x14ac:dyDescent="0.15">
      <c r="A6" s="13" t="s">
        <v>76</v>
      </c>
      <c r="B6" s="14">
        <v>2</v>
      </c>
      <c r="C6" s="15">
        <v>30000000</v>
      </c>
      <c r="D6" s="16">
        <v>20000000</v>
      </c>
    </row>
    <row r="7" spans="1:4" x14ac:dyDescent="0.15">
      <c r="A7" s="13" t="s">
        <v>77</v>
      </c>
      <c r="B7" s="14">
        <v>3</v>
      </c>
      <c r="C7" s="15">
        <v>59839</v>
      </c>
      <c r="D7" s="16">
        <v>54633</v>
      </c>
    </row>
    <row r="8" spans="1:4" x14ac:dyDescent="0.15">
      <c r="A8" s="13" t="s">
        <v>78</v>
      </c>
      <c r="B8" s="14">
        <v>4</v>
      </c>
      <c r="C8" s="17">
        <v>2594873</v>
      </c>
      <c r="D8" s="18">
        <v>500000</v>
      </c>
    </row>
    <row r="9" spans="1:4" x14ac:dyDescent="0.15">
      <c r="A9" s="13" t="s">
        <v>79</v>
      </c>
      <c r="B9" s="14">
        <v>5</v>
      </c>
      <c r="C9" s="15">
        <v>8000000</v>
      </c>
      <c r="D9" s="16">
        <v>6000000</v>
      </c>
    </row>
    <row r="10" spans="1:4" x14ac:dyDescent="0.15">
      <c r="A10" s="13" t="s">
        <v>80</v>
      </c>
      <c r="B10" s="14">
        <v>6</v>
      </c>
      <c r="C10" s="15">
        <v>87678</v>
      </c>
      <c r="D10" s="16">
        <v>23432</v>
      </c>
    </row>
    <row r="11" spans="1:4" x14ac:dyDescent="0.15">
      <c r="A11" s="13" t="s">
        <v>81</v>
      </c>
      <c r="B11" s="14">
        <v>7</v>
      </c>
      <c r="C11" s="15">
        <v>0</v>
      </c>
      <c r="D11" s="16">
        <v>0</v>
      </c>
    </row>
    <row r="12" spans="1:4" x14ac:dyDescent="0.15">
      <c r="A12" s="13" t="s">
        <v>82</v>
      </c>
      <c r="B12" s="14">
        <v>8</v>
      </c>
      <c r="C12" s="15"/>
      <c r="D12" s="16"/>
    </row>
    <row r="13" spans="1:4" x14ac:dyDescent="0.15">
      <c r="A13" s="13" t="s">
        <v>83</v>
      </c>
      <c r="B13" s="14">
        <v>9</v>
      </c>
      <c r="C13" s="17">
        <v>0</v>
      </c>
      <c r="D13" s="18">
        <v>0</v>
      </c>
    </row>
    <row r="14" spans="1:4" x14ac:dyDescent="0.15">
      <c r="A14" s="13" t="s">
        <v>84</v>
      </c>
      <c r="B14" s="14">
        <v>10</v>
      </c>
      <c r="C14" s="15"/>
      <c r="D14" s="16"/>
    </row>
    <row r="15" spans="1:4" x14ac:dyDescent="0.15">
      <c r="A15" s="13" t="s">
        <v>85</v>
      </c>
      <c r="B15" s="14">
        <v>11</v>
      </c>
      <c r="C15" s="15">
        <f>C5-SUM(C6:C11)+C12+C13</f>
        <v>9257610</v>
      </c>
      <c r="D15" s="15">
        <f>D5-SUM(D6:D11)+D12+D13</f>
        <v>3421935</v>
      </c>
    </row>
    <row r="16" spans="1:4" x14ac:dyDescent="0.15">
      <c r="A16" s="13" t="s">
        <v>86</v>
      </c>
      <c r="B16" s="14">
        <v>12</v>
      </c>
      <c r="C16" s="15">
        <v>0</v>
      </c>
      <c r="D16" s="16">
        <v>0</v>
      </c>
    </row>
    <row r="17" spans="1:7" x14ac:dyDescent="0.15">
      <c r="A17" s="13" t="s">
        <v>87</v>
      </c>
      <c r="B17" s="14">
        <v>13</v>
      </c>
      <c r="C17" s="15">
        <v>0</v>
      </c>
      <c r="D17" s="16">
        <v>0</v>
      </c>
    </row>
    <row r="18" spans="1:7" x14ac:dyDescent="0.15">
      <c r="A18" s="13" t="s">
        <v>88</v>
      </c>
      <c r="B18" s="14">
        <v>14</v>
      </c>
      <c r="C18" s="17"/>
      <c r="D18" s="18"/>
    </row>
    <row r="19" spans="1:7" x14ac:dyDescent="0.15">
      <c r="A19" s="13" t="s">
        <v>89</v>
      </c>
      <c r="B19" s="14">
        <v>15</v>
      </c>
      <c r="C19" s="15">
        <f>C15+C16-C17</f>
        <v>9257610</v>
      </c>
      <c r="D19" s="15">
        <f>D15+D16-D17</f>
        <v>3421935</v>
      </c>
    </row>
    <row r="20" spans="1:7" x14ac:dyDescent="0.15">
      <c r="A20" s="13" t="s">
        <v>90</v>
      </c>
      <c r="B20" s="14">
        <v>16</v>
      </c>
      <c r="C20" s="15">
        <v>2400000</v>
      </c>
      <c r="D20" s="16">
        <v>600000</v>
      </c>
    </row>
    <row r="21" spans="1:7" x14ac:dyDescent="0.15">
      <c r="A21" s="19" t="s">
        <v>91</v>
      </c>
      <c r="B21" s="14">
        <v>17</v>
      </c>
      <c r="C21" s="15">
        <f>C19-C20</f>
        <v>6857610</v>
      </c>
      <c r="D21" s="15">
        <f>D19-D20</f>
        <v>2821935</v>
      </c>
    </row>
    <row r="22" spans="1:7" x14ac:dyDescent="0.15">
      <c r="A22" s="19" t="s">
        <v>92</v>
      </c>
      <c r="B22" s="14">
        <v>18</v>
      </c>
      <c r="C22" s="15"/>
      <c r="D22" s="16"/>
      <c r="E22" s="57"/>
    </row>
    <row r="23" spans="1:7" x14ac:dyDescent="0.15">
      <c r="A23" s="13" t="s">
        <v>93</v>
      </c>
      <c r="B23" s="14">
        <v>19</v>
      </c>
      <c r="C23" s="15"/>
      <c r="D23" s="16"/>
      <c r="E23" s="57"/>
    </row>
    <row r="24" spans="1:7" x14ac:dyDescent="0.15">
      <c r="A24" s="20" t="s">
        <v>94</v>
      </c>
      <c r="B24" s="21">
        <v>20</v>
      </c>
      <c r="C24" s="22"/>
      <c r="D24" s="23"/>
      <c r="E24" s="57"/>
    </row>
    <row r="25" spans="1:7" x14ac:dyDescent="0.15">
      <c r="E25" s="49"/>
    </row>
    <row r="26" spans="1:7" ht="15" x14ac:dyDescent="0.15">
      <c r="C26" s="56">
        <v>0</v>
      </c>
      <c r="D26" s="60">
        <v>0</v>
      </c>
      <c r="E26" s="51"/>
      <c r="F26" s="53" t="s">
        <v>128</v>
      </c>
      <c r="G26" s="53" t="s">
        <v>129</v>
      </c>
    </row>
    <row r="27" spans="1:7" ht="15" x14ac:dyDescent="0.15">
      <c r="A27" s="49"/>
      <c r="E27" s="52" t="s">
        <v>127</v>
      </c>
      <c r="F27" s="55">
        <v>685761</v>
      </c>
      <c r="G27" s="55">
        <v>282193.5</v>
      </c>
    </row>
    <row r="28" spans="1:7" ht="15" x14ac:dyDescent="0.15">
      <c r="A28" s="50"/>
      <c r="E28" s="51" t="s">
        <v>130</v>
      </c>
      <c r="F28" s="55">
        <v>0</v>
      </c>
      <c r="G28" s="55">
        <v>0</v>
      </c>
    </row>
    <row r="29" spans="1:7" ht="15" x14ac:dyDescent="0.15">
      <c r="E29" s="51" t="s">
        <v>131</v>
      </c>
      <c r="F29" s="55">
        <v>0</v>
      </c>
      <c r="G29" s="55"/>
    </row>
    <row r="30" spans="1:7" ht="15" x14ac:dyDescent="0.15">
      <c r="E30" s="52"/>
      <c r="F30" s="54"/>
      <c r="G30" s="54"/>
    </row>
    <row r="32" spans="1:7" ht="15" x14ac:dyDescent="0.15">
      <c r="E32" s="49" t="s">
        <v>132</v>
      </c>
      <c r="F32" s="56">
        <v>800000</v>
      </c>
    </row>
  </sheetData>
  <mergeCells count="3">
    <mergeCell ref="A1:D1"/>
    <mergeCell ref="B2:C2"/>
    <mergeCell ref="A3:C3"/>
  </mergeCells>
  <phoneticPr fontId="16" type="noConversion"/>
  <pageMargins left="0.27500000000000002" right="0.118055555555556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28"/>
  <sheetViews>
    <sheetView workbookViewId="0">
      <selection activeCell="I11" sqref="I11"/>
    </sheetView>
  </sheetViews>
  <sheetFormatPr defaultColWidth="9" defaultRowHeight="13.5" x14ac:dyDescent="0.15"/>
  <cols>
    <col min="1" max="1" width="41.125" customWidth="1"/>
    <col min="2" max="2" width="5.5" customWidth="1"/>
    <col min="3" max="3" width="4" customWidth="1"/>
  </cols>
  <sheetData>
    <row r="1" spans="1:7" x14ac:dyDescent="0.15">
      <c r="A1" s="83" t="s">
        <v>95</v>
      </c>
      <c r="B1" s="84"/>
      <c r="C1" s="84"/>
      <c r="D1" s="85"/>
      <c r="E1" s="85"/>
      <c r="F1" s="85"/>
      <c r="G1" s="85"/>
    </row>
    <row r="2" spans="1:7" x14ac:dyDescent="0.15">
      <c r="A2" s="1"/>
      <c r="B2" s="86"/>
      <c r="C2" s="87"/>
      <c r="D2" s="87"/>
      <c r="E2" s="87"/>
      <c r="F2" s="86"/>
      <c r="G2" s="2"/>
    </row>
    <row r="3" spans="1:7" x14ac:dyDescent="0.15">
      <c r="A3" s="3" t="s">
        <v>96</v>
      </c>
      <c r="B3" s="75" t="s">
        <v>97</v>
      </c>
      <c r="C3" s="76"/>
      <c r="D3" s="75" t="s">
        <v>98</v>
      </c>
      <c r="E3" s="88"/>
      <c r="F3" s="75" t="s">
        <v>99</v>
      </c>
      <c r="G3" s="88"/>
    </row>
    <row r="4" spans="1:7" ht="18" customHeight="1" x14ac:dyDescent="0.15">
      <c r="A4" s="4" t="s">
        <v>100</v>
      </c>
      <c r="B4" s="75"/>
      <c r="C4" s="76"/>
      <c r="D4" s="81"/>
      <c r="E4" s="82"/>
      <c r="F4" s="81"/>
      <c r="G4" s="82"/>
    </row>
    <row r="5" spans="1:7" ht="18" customHeight="1" x14ac:dyDescent="0.15">
      <c r="A5" s="4" t="s">
        <v>101</v>
      </c>
      <c r="B5" s="75">
        <v>1</v>
      </c>
      <c r="C5" s="76"/>
      <c r="D5" s="77"/>
      <c r="E5" s="79"/>
      <c r="F5" s="77"/>
      <c r="G5" s="79"/>
    </row>
    <row r="6" spans="1:7" ht="18" customHeight="1" x14ac:dyDescent="0.15">
      <c r="A6" s="4" t="s">
        <v>102</v>
      </c>
      <c r="B6" s="75">
        <v>2</v>
      </c>
      <c r="C6" s="76"/>
      <c r="D6" s="77"/>
      <c r="E6" s="79"/>
      <c r="F6" s="77"/>
      <c r="G6" s="79"/>
    </row>
    <row r="7" spans="1:7" ht="18" customHeight="1" x14ac:dyDescent="0.15">
      <c r="A7" s="4" t="s">
        <v>103</v>
      </c>
      <c r="B7" s="75">
        <v>3</v>
      </c>
      <c r="C7" s="76"/>
      <c r="D7" s="77"/>
      <c r="E7" s="79"/>
      <c r="F7" s="77"/>
      <c r="G7" s="79"/>
    </row>
    <row r="8" spans="1:7" ht="18" customHeight="1" x14ac:dyDescent="0.15">
      <c r="A8" s="4" t="s">
        <v>104</v>
      </c>
      <c r="B8" s="75">
        <v>4</v>
      </c>
      <c r="C8" s="76"/>
      <c r="D8" s="77"/>
      <c r="E8" s="79"/>
      <c r="F8" s="77"/>
      <c r="G8" s="79"/>
    </row>
    <row r="9" spans="1:7" ht="18" customHeight="1" x14ac:dyDescent="0.15">
      <c r="A9" s="4" t="s">
        <v>105</v>
      </c>
      <c r="B9" s="75">
        <v>5</v>
      </c>
      <c r="C9" s="76"/>
      <c r="D9" s="77"/>
      <c r="E9" s="79"/>
      <c r="F9" s="77"/>
      <c r="G9" s="79"/>
    </row>
    <row r="10" spans="1:7" ht="18" customHeight="1" x14ac:dyDescent="0.15">
      <c r="A10" s="4" t="s">
        <v>106</v>
      </c>
      <c r="B10" s="75">
        <v>6</v>
      </c>
      <c r="C10" s="76"/>
      <c r="D10" s="77"/>
      <c r="E10" s="79"/>
      <c r="F10" s="77"/>
      <c r="G10" s="79"/>
    </row>
    <row r="11" spans="1:7" ht="18" customHeight="1" x14ac:dyDescent="0.15">
      <c r="A11" s="4" t="s">
        <v>107</v>
      </c>
      <c r="B11" s="75">
        <v>7</v>
      </c>
      <c r="C11" s="76"/>
      <c r="D11" s="77"/>
      <c r="E11" s="79"/>
      <c r="F11" s="77"/>
      <c r="G11" s="79"/>
    </row>
    <row r="12" spans="1:7" ht="18" customHeight="1" x14ac:dyDescent="0.15">
      <c r="A12" s="4" t="s">
        <v>108</v>
      </c>
      <c r="B12" s="75"/>
      <c r="C12" s="76"/>
      <c r="D12" s="80"/>
      <c r="E12" s="79"/>
      <c r="F12" s="80"/>
      <c r="G12" s="79"/>
    </row>
    <row r="13" spans="1:7" ht="18" customHeight="1" x14ac:dyDescent="0.15">
      <c r="A13" s="4" t="s">
        <v>109</v>
      </c>
      <c r="B13" s="75">
        <v>8</v>
      </c>
      <c r="C13" s="76"/>
      <c r="D13" s="77"/>
      <c r="E13" s="79"/>
      <c r="F13" s="77"/>
      <c r="G13" s="79"/>
    </row>
    <row r="14" spans="1:7" ht="18" customHeight="1" x14ac:dyDescent="0.15">
      <c r="A14" s="4" t="s">
        <v>110</v>
      </c>
      <c r="B14" s="75">
        <v>9</v>
      </c>
      <c r="C14" s="76"/>
      <c r="D14" s="77"/>
      <c r="E14" s="79"/>
      <c r="F14" s="77"/>
      <c r="G14" s="79"/>
    </row>
    <row r="15" spans="1:7" ht="18" customHeight="1" x14ac:dyDescent="0.15">
      <c r="A15" s="4" t="s">
        <v>111</v>
      </c>
      <c r="B15" s="75">
        <v>10</v>
      </c>
      <c r="C15" s="76"/>
      <c r="D15" s="77"/>
      <c r="E15" s="79"/>
      <c r="F15" s="77"/>
      <c r="G15" s="79"/>
    </row>
    <row r="16" spans="1:7" ht="18" customHeight="1" x14ac:dyDescent="0.15">
      <c r="A16" s="4" t="s">
        <v>112</v>
      </c>
      <c r="B16" s="75">
        <v>11</v>
      </c>
      <c r="C16" s="76"/>
      <c r="D16" s="77"/>
      <c r="E16" s="79"/>
      <c r="F16" s="77"/>
      <c r="G16" s="79"/>
    </row>
    <row r="17" spans="1:7" ht="18" customHeight="1" x14ac:dyDescent="0.15">
      <c r="A17" s="4" t="s">
        <v>113</v>
      </c>
      <c r="B17" s="75">
        <v>12</v>
      </c>
      <c r="C17" s="76"/>
      <c r="D17" s="77"/>
      <c r="E17" s="79"/>
      <c r="F17" s="77"/>
      <c r="G17" s="79"/>
    </row>
    <row r="18" spans="1:7" ht="18" customHeight="1" x14ac:dyDescent="0.15">
      <c r="A18" s="4" t="s">
        <v>114</v>
      </c>
      <c r="B18" s="75">
        <v>13</v>
      </c>
      <c r="C18" s="76"/>
      <c r="D18" s="77"/>
      <c r="E18" s="79"/>
      <c r="F18" s="77"/>
      <c r="G18" s="79"/>
    </row>
    <row r="19" spans="1:7" ht="18" customHeight="1" x14ac:dyDescent="0.15">
      <c r="A19" s="4" t="s">
        <v>115</v>
      </c>
      <c r="B19" s="75"/>
      <c r="C19" s="76"/>
      <c r="D19" s="80"/>
      <c r="E19" s="79"/>
      <c r="F19" s="80"/>
      <c r="G19" s="79"/>
    </row>
    <row r="20" spans="1:7" ht="18" customHeight="1" x14ac:dyDescent="0.15">
      <c r="A20" s="4" t="s">
        <v>116</v>
      </c>
      <c r="B20" s="75">
        <v>14</v>
      </c>
      <c r="C20" s="76"/>
      <c r="D20" s="77"/>
      <c r="E20" s="79"/>
      <c r="F20" s="77"/>
      <c r="G20" s="79"/>
    </row>
    <row r="21" spans="1:7" ht="18" customHeight="1" x14ac:dyDescent="0.15">
      <c r="A21" s="4" t="s">
        <v>117</v>
      </c>
      <c r="B21" s="75">
        <v>15</v>
      </c>
      <c r="C21" s="76"/>
      <c r="D21" s="77"/>
      <c r="E21" s="79"/>
      <c r="F21" s="77"/>
      <c r="G21" s="79"/>
    </row>
    <row r="22" spans="1:7" ht="18" customHeight="1" x14ac:dyDescent="0.15">
      <c r="A22" s="4" t="s">
        <v>118</v>
      </c>
      <c r="B22" s="75">
        <v>16</v>
      </c>
      <c r="C22" s="76"/>
      <c r="D22" s="77"/>
      <c r="E22" s="79"/>
      <c r="F22" s="77"/>
      <c r="G22" s="79"/>
    </row>
    <row r="23" spans="1:7" ht="18" customHeight="1" x14ac:dyDescent="0.15">
      <c r="A23" s="4" t="s">
        <v>119</v>
      </c>
      <c r="B23" s="75">
        <v>17</v>
      </c>
      <c r="C23" s="76"/>
      <c r="D23" s="77"/>
      <c r="E23" s="79"/>
      <c r="F23" s="77"/>
      <c r="G23" s="79"/>
    </row>
    <row r="24" spans="1:7" ht="18" customHeight="1" x14ac:dyDescent="0.15">
      <c r="A24" s="4" t="s">
        <v>120</v>
      </c>
      <c r="B24" s="75">
        <v>18</v>
      </c>
      <c r="C24" s="76"/>
      <c r="D24" s="77"/>
      <c r="E24" s="79"/>
      <c r="F24" s="77"/>
      <c r="G24" s="79"/>
    </row>
    <row r="25" spans="1:7" ht="18" customHeight="1" x14ac:dyDescent="0.15">
      <c r="A25" s="4" t="s">
        <v>121</v>
      </c>
      <c r="B25" s="75">
        <v>19</v>
      </c>
      <c r="C25" s="76"/>
      <c r="D25" s="77"/>
      <c r="E25" s="79"/>
      <c r="F25" s="77"/>
      <c r="G25" s="79"/>
    </row>
    <row r="26" spans="1:7" ht="18" customHeight="1" x14ac:dyDescent="0.15">
      <c r="A26" s="4" t="s">
        <v>122</v>
      </c>
      <c r="B26" s="75">
        <v>20</v>
      </c>
      <c r="C26" s="76"/>
      <c r="D26" s="77"/>
      <c r="E26" s="79"/>
      <c r="F26" s="77"/>
      <c r="G26" s="79"/>
    </row>
    <row r="27" spans="1:7" ht="18" customHeight="1" x14ac:dyDescent="0.15">
      <c r="A27" s="4" t="s">
        <v>123</v>
      </c>
      <c r="B27" s="75">
        <v>21</v>
      </c>
      <c r="C27" s="76"/>
      <c r="D27" s="77"/>
      <c r="E27" s="79"/>
      <c r="F27" s="77"/>
      <c r="G27" s="79"/>
    </row>
    <row r="28" spans="1:7" ht="18" customHeight="1" x14ac:dyDescent="0.15">
      <c r="A28" s="4" t="s">
        <v>124</v>
      </c>
      <c r="B28" s="75">
        <v>22</v>
      </c>
      <c r="C28" s="76"/>
      <c r="D28" s="77"/>
      <c r="E28" s="78"/>
      <c r="F28" s="77"/>
      <c r="G28" s="78"/>
    </row>
  </sheetData>
  <mergeCells count="80">
    <mergeCell ref="A1:G1"/>
    <mergeCell ref="B2:F2"/>
    <mergeCell ref="B3:C3"/>
    <mergeCell ref="D3:E3"/>
    <mergeCell ref="F3:G3"/>
    <mergeCell ref="B4:C4"/>
    <mergeCell ref="D4:E4"/>
    <mergeCell ref="F4:G4"/>
    <mergeCell ref="B5:C5"/>
    <mergeCell ref="D5:E5"/>
    <mergeCell ref="F5:G5"/>
    <mergeCell ref="B6:C6"/>
    <mergeCell ref="D6:E6"/>
    <mergeCell ref="F6:G6"/>
    <mergeCell ref="B7:C7"/>
    <mergeCell ref="D7:E7"/>
    <mergeCell ref="F7:G7"/>
    <mergeCell ref="B8:C8"/>
    <mergeCell ref="D8:E8"/>
    <mergeCell ref="F8:G8"/>
    <mergeCell ref="B9:C9"/>
    <mergeCell ref="D9:E9"/>
    <mergeCell ref="F9:G9"/>
    <mergeCell ref="B10:C10"/>
    <mergeCell ref="D10:E10"/>
    <mergeCell ref="F10:G10"/>
    <mergeCell ref="B11:C11"/>
    <mergeCell ref="D11:E11"/>
    <mergeCell ref="F11:G11"/>
    <mergeCell ref="B12:C12"/>
    <mergeCell ref="D12:E12"/>
    <mergeCell ref="F12:G12"/>
    <mergeCell ref="B13:C13"/>
    <mergeCell ref="D13:E13"/>
    <mergeCell ref="F13:G13"/>
    <mergeCell ref="B14:C14"/>
    <mergeCell ref="D14:E14"/>
    <mergeCell ref="F14:G14"/>
    <mergeCell ref="B15:C15"/>
    <mergeCell ref="D15:E15"/>
    <mergeCell ref="F15:G15"/>
    <mergeCell ref="B16:C16"/>
    <mergeCell ref="D16:E16"/>
    <mergeCell ref="F16:G16"/>
    <mergeCell ref="B17:C17"/>
    <mergeCell ref="D17:E17"/>
    <mergeCell ref="F17:G17"/>
    <mergeCell ref="B18:C18"/>
    <mergeCell ref="D18:E18"/>
    <mergeCell ref="F18:G18"/>
    <mergeCell ref="B19:C19"/>
    <mergeCell ref="D19:E19"/>
    <mergeCell ref="F19:G19"/>
    <mergeCell ref="B20:C20"/>
    <mergeCell ref="D20:E20"/>
    <mergeCell ref="F20:G20"/>
    <mergeCell ref="B21:C21"/>
    <mergeCell ref="D21:E21"/>
    <mergeCell ref="F21:G21"/>
    <mergeCell ref="B22:C22"/>
    <mergeCell ref="D22:E22"/>
    <mergeCell ref="F22:G22"/>
    <mergeCell ref="B23:C23"/>
    <mergeCell ref="D23:E23"/>
    <mergeCell ref="F23:G23"/>
    <mergeCell ref="B24:C24"/>
    <mergeCell ref="D24:E24"/>
    <mergeCell ref="F24:G24"/>
    <mergeCell ref="B25:C25"/>
    <mergeCell ref="D25:E25"/>
    <mergeCell ref="F25:G25"/>
    <mergeCell ref="B28:C28"/>
    <mergeCell ref="D28:E28"/>
    <mergeCell ref="F28:G28"/>
    <mergeCell ref="B26:C26"/>
    <mergeCell ref="D26:E26"/>
    <mergeCell ref="F26:G26"/>
    <mergeCell ref="B27:C27"/>
    <mergeCell ref="D27:E27"/>
    <mergeCell ref="F27:G27"/>
  </mergeCells>
  <phoneticPr fontId="16" type="noConversion"/>
  <pageMargins left="0.75" right="0.75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资产负债表</vt:lpstr>
      <vt:lpstr>利润表</vt:lpstr>
      <vt:lpstr>现金流量表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个人用户</cp:lastModifiedBy>
  <dcterms:created xsi:type="dcterms:W3CDTF">2019-10-14T03:18:00Z</dcterms:created>
  <dcterms:modified xsi:type="dcterms:W3CDTF">2021-07-21T11:35:34Z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2052-11.1.0.9098</vt:lpwstr>
  </property>
</Properties>
</file>